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mc:AlternateContent xmlns:mc="http://schemas.openxmlformats.org/markup-compatibility/2006">
    <mc:Choice Requires="x15">
      <x15ac:absPath xmlns:x15ac="http://schemas.microsoft.com/office/spreadsheetml/2010/11/ac" url="G:\Trusts\WF\20192020\360 Giving\"/>
    </mc:Choice>
  </mc:AlternateContent>
  <xr:revisionPtr revIDLastSave="0" documentId="8_{0CA1CAF8-6C79-4057-A4E4-4E1F044C0983}" xr6:coauthVersionLast="45" xr6:coauthVersionMax="45" xr10:uidLastSave="{00000000-0000-0000-0000-000000000000}"/>
  <bookViews>
    <workbookView xWindow="-108" yWindow="-108" windowWidth="23256" windowHeight="12576" xr2:uid="{00000000-000D-0000-FFFF-FFFF00000000}"/>
  </bookViews>
  <sheets>
    <sheet name="grants" sheetId="1" r:id="rId1"/>
    <sheet name="Meta" sheetId="2" r:id="rId2"/>
  </sheets>
  <definedNames>
    <definedName name="_xlnm._FilterDatabase" localSheetId="0" hidden="1">grants!$A$1:$S$101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7" i="1" l="1"/>
  <c r="J52" i="1" l="1"/>
  <c r="J80" i="1"/>
  <c r="J79" i="1"/>
  <c r="J78" i="1"/>
  <c r="J65" i="1"/>
  <c r="J98" i="1"/>
  <c r="J47" i="1"/>
  <c r="J84" i="1" l="1"/>
  <c r="J95" i="1"/>
  <c r="J96" i="1"/>
  <c r="J97" i="1"/>
  <c r="J94" i="1"/>
  <c r="J49" i="1"/>
  <c r="J50" i="1"/>
  <c r="J51" i="1"/>
  <c r="J53" i="1"/>
  <c r="J54" i="1"/>
  <c r="J55" i="1"/>
  <c r="J56" i="1"/>
  <c r="J57" i="1"/>
  <c r="J58" i="1"/>
  <c r="J59" i="1"/>
  <c r="J60" i="1"/>
  <c r="J61" i="1"/>
  <c r="J62" i="1"/>
  <c r="J63" i="1"/>
  <c r="J64" i="1"/>
  <c r="J66" i="1"/>
  <c r="J68" i="1"/>
  <c r="J69" i="1"/>
  <c r="J70" i="1"/>
  <c r="J71" i="1"/>
  <c r="J72" i="1"/>
  <c r="J73" i="1"/>
  <c r="J74" i="1"/>
  <c r="J75" i="1"/>
  <c r="J76" i="1"/>
  <c r="J77" i="1"/>
  <c r="J81" i="1"/>
  <c r="J82" i="1"/>
  <c r="J83" i="1"/>
  <c r="J85" i="1"/>
  <c r="J86" i="1"/>
  <c r="J87" i="1"/>
  <c r="J88" i="1"/>
  <c r="J89" i="1"/>
  <c r="J90" i="1"/>
  <c r="J91" i="1"/>
  <c r="J92" i="1"/>
  <c r="J48" i="1"/>
  <c r="J44" i="1"/>
  <c r="J45" i="1"/>
  <c r="J46" i="1"/>
  <c r="J43" i="1"/>
  <c r="J93" i="1"/>
</calcChain>
</file>

<file path=xl/sharedStrings.xml><?xml version="1.0" encoding="utf-8"?>
<sst xmlns="http://schemas.openxmlformats.org/spreadsheetml/2006/main" count="1059" uniqueCount="374">
  <si>
    <t>Identifier</t>
  </si>
  <si>
    <t>Title</t>
  </si>
  <si>
    <t>Description</t>
  </si>
  <si>
    <t>Currency</t>
  </si>
  <si>
    <t>Amount Awarded</t>
  </si>
  <si>
    <t>Award Date</t>
  </si>
  <si>
    <t>Planned Dates:Start Date</t>
  </si>
  <si>
    <t>Planned Dates:End Date</t>
  </si>
  <si>
    <t>Planned Dates:Duration (months)</t>
  </si>
  <si>
    <t>Recipient Org:Identifier</t>
  </si>
  <si>
    <t>Recipient Org:Name</t>
  </si>
  <si>
    <t>Recipient Org:Charity Number</t>
  </si>
  <si>
    <t>Recipient Org:Company Number</t>
  </si>
  <si>
    <t>Beneficiary Location:Name</t>
  </si>
  <si>
    <t>Funding Org:Identifier</t>
  </si>
  <si>
    <t>Funding Org:Name</t>
  </si>
  <si>
    <t>Grant Programme:Title</t>
  </si>
  <si>
    <t>Last Modified</t>
  </si>
  <si>
    <t>Data Source</t>
  </si>
  <si>
    <t>360G-WestminsterFdn-21135</t>
  </si>
  <si>
    <t>Covid 19 response Fund</t>
  </si>
  <si>
    <t>Create web-based resources to support children and their parents, carers and teachers. (Covid-19)</t>
  </si>
  <si>
    <t>GBP</t>
  </si>
  <si>
    <t>GB-CHC-297491</t>
  </si>
  <si>
    <t>Roundabout Drama therapy</t>
  </si>
  <si>
    <t>Westminster</t>
  </si>
  <si>
    <t>GB-CHC-267618</t>
  </si>
  <si>
    <t>Westminster Foundation</t>
  </si>
  <si>
    <t>COVID19 Response</t>
  </si>
  <si>
    <t>https://westminsterfoundation.org.uk/</t>
  </si>
  <si>
    <t>360G-WestminsterFdn-21137</t>
  </si>
  <si>
    <t>Supermarket Food Vouchers for vulnerable young people. (Covid-19)</t>
  </si>
  <si>
    <t>GB-CHC-1162399</t>
  </si>
  <si>
    <t>Settle</t>
  </si>
  <si>
    <t>360G-WestminsterFdn-21138</t>
  </si>
  <si>
    <t>Food Delivery Project for vulnerable families. (Covid-19)</t>
  </si>
  <si>
    <t>GB-CHC-1111925</t>
  </si>
  <si>
    <t>WAND UK</t>
  </si>
  <si>
    <t>360G-WestminsterFdn-21139</t>
  </si>
  <si>
    <t>Delivering meals for up to 200 local people and families . (Covid-19)</t>
  </si>
  <si>
    <t>GB-CHC-1090210</t>
  </si>
  <si>
    <t>The Avenues Youth Project</t>
  </si>
  <si>
    <t>360G-WestminsterFdn-21140</t>
  </si>
  <si>
    <t>London Food Alliance (Covid-19)</t>
  </si>
  <si>
    <t>GB-CHC-1163055</t>
  </si>
  <si>
    <t>City Harvest London</t>
  </si>
  <si>
    <t>United Kingdom</t>
  </si>
  <si>
    <t>360G-WestminsterFdn-21141</t>
  </si>
  <si>
    <t>Mummies Republic: Minimise food poverty outside of the school meals provision (Covid-19)</t>
  </si>
  <si>
    <t>GB-CHC-1141912</t>
  </si>
  <si>
    <t>South London Mission</t>
  </si>
  <si>
    <t>360G-WestminsterFdn-21142</t>
  </si>
  <si>
    <t>COVID-19 Emergency Food parcels</t>
  </si>
  <si>
    <t>GB-CHC-1116239</t>
  </si>
  <si>
    <t>The Olive Branch</t>
  </si>
  <si>
    <t>Rural Lancashire</t>
  </si>
  <si>
    <t>360G-WestminsterFdn-21143</t>
  </si>
  <si>
    <t>Play pack resources. (Covid-19)</t>
  </si>
  <si>
    <t>GB-CHC-287065</t>
  </si>
  <si>
    <t>Pimlico Family Workshop Toy Library</t>
  </si>
  <si>
    <t>360G-WestminsterFdn-21146</t>
  </si>
  <si>
    <t>The Council's Community Response Fund</t>
  </si>
  <si>
    <t>GB-LAE-CHW</t>
  </si>
  <si>
    <t>Cheshire West and Chester Council</t>
  </si>
  <si>
    <t/>
  </si>
  <si>
    <t>Cheshire West and Chester</t>
  </si>
  <si>
    <t>360G-WestminsterFdn-21147</t>
  </si>
  <si>
    <t>GB-CHC-1186569</t>
  </si>
  <si>
    <t>NHS Charities Together</t>
  </si>
  <si>
    <t>National</t>
  </si>
  <si>
    <t>360G-WestminsterFdn-21148</t>
  </si>
  <si>
    <t>GB-CHC-1090836</t>
  </si>
  <si>
    <t>Cardinal Hume Centre</t>
  </si>
  <si>
    <t>360G-WestminsterFdn-21149</t>
  </si>
  <si>
    <t xml:space="preserve">Baby care packs Covid 19 emergency response </t>
  </si>
  <si>
    <t>GB-CHC-518346</t>
  </si>
  <si>
    <t>Kids Bank</t>
  </si>
  <si>
    <t>360G-WestminsterFdn-21150</t>
  </si>
  <si>
    <t>Food and Resources to respond to Covid 19</t>
  </si>
  <si>
    <t>GB-COH-10349400</t>
  </si>
  <si>
    <t>The Port Grocery CIC</t>
  </si>
  <si>
    <t>360G-WestminsterFdn-21151</t>
  </si>
  <si>
    <t>Cheshire and Warrington Covid 19 Response Appeal</t>
  </si>
  <si>
    <t>GB-CHC-1143711</t>
  </si>
  <si>
    <t>Cheshire Community Foundation</t>
  </si>
  <si>
    <t>360G-WestminsterFdn-21152</t>
  </si>
  <si>
    <t xml:space="preserve">The funding is to ensure that the organisation can offer an online youth club while Covid-19 has closed social spaces. </t>
  </si>
  <si>
    <t>GB-CHC-1129419</t>
  </si>
  <si>
    <t>Devas Club</t>
  </si>
  <si>
    <t>360G-WestminsterFdn-21153</t>
  </si>
  <si>
    <t>Connectivity Covid 19 emergency response</t>
  </si>
  <si>
    <t>GB-CHC-1136465</t>
  </si>
  <si>
    <t>Cheshire West Voluntary Action</t>
  </si>
  <si>
    <t>360G-WestminsterFdn-21154</t>
  </si>
  <si>
    <t>Food and supplies for Covid 19 emergency community response</t>
  </si>
  <si>
    <t>GB-SC-SC005079</t>
  </si>
  <si>
    <t>Durness and Kinlochbervie Church of Scotland</t>
  </si>
  <si>
    <t>SC005079</t>
  </si>
  <si>
    <t>NW Sutherland</t>
  </si>
  <si>
    <t>360G-WestminsterFdn-21155</t>
  </si>
  <si>
    <t>Covid 19 emergency response</t>
  </si>
  <si>
    <t>GB-COH-12012830</t>
  </si>
  <si>
    <t>Blacon Community Store</t>
  </si>
  <si>
    <t>360G-WestminsterFdn-21156</t>
  </si>
  <si>
    <t>Care packs Covid 19 emergency response</t>
  </si>
  <si>
    <t>360G-WestminsterFdn-001w000001cEZ7sAAG</t>
  </si>
  <si>
    <t>Kingsway and Newton Residents Association</t>
  </si>
  <si>
    <t>360G-WestminsterFdn-21157</t>
  </si>
  <si>
    <t>Champions for Children Campaign Match Funding - (Covid-19)</t>
  </si>
  <si>
    <t>GB-CHC-1154032</t>
  </si>
  <si>
    <t>The Childhood Trust</t>
  </si>
  <si>
    <t>360G-WestminsterFdn-21158</t>
  </si>
  <si>
    <t>Children's reading craft and play resources Covid 19 emergency response</t>
  </si>
  <si>
    <t>GB-CHC-1181279</t>
  </si>
  <si>
    <t>Passion for Learning CIC</t>
  </si>
  <si>
    <t>360G-WestminsterFdn-21159</t>
  </si>
  <si>
    <t>360G-WestminsterFdn-21160</t>
  </si>
  <si>
    <t>360G-WestminsterFdn-21161</t>
  </si>
  <si>
    <t>Outreach to vulnerable young people during covid-19.</t>
  </si>
  <si>
    <t>GB-CHC-295501</t>
  </si>
  <si>
    <t>North Paddington Youth Club</t>
  </si>
  <si>
    <t>360G-WestminsterFdn-21162</t>
  </si>
  <si>
    <t>GB-CHC-277927</t>
  </si>
  <si>
    <t>Southwark Law Centre</t>
  </si>
  <si>
    <t>360G-WestminsterFdn-21163</t>
  </si>
  <si>
    <t>The funding is to improve digital access to 50 vulnerable families</t>
  </si>
  <si>
    <t>GB-CHC-1107264</t>
  </si>
  <si>
    <t>PACT (Parents and Communities Together) Citizens UK</t>
  </si>
  <si>
    <t>360G-WestminsterFdn-21171</t>
  </si>
  <si>
    <t>Increased staffing hours - Covid 19 emergency response</t>
  </si>
  <si>
    <t>GB-CHC-1150934</t>
  </si>
  <si>
    <t>West Cheshire Foodbank (previously Chester and Ellesmere Port Foodbank)</t>
  </si>
  <si>
    <t>360G-WestminsterFdn-21172</t>
  </si>
  <si>
    <t>Telephone and remote online mental health support Covid 19 emergency response</t>
  </si>
  <si>
    <t>GB-CHC-1072395</t>
  </si>
  <si>
    <t>Chapter (West Cheshire) Ltd</t>
  </si>
  <si>
    <t>360G-WestminsterFdn-21173</t>
  </si>
  <si>
    <t>The provision of 16,666 nutritious breakfasts (Covid-19)</t>
  </si>
  <si>
    <t>GB-CHC-1102510</t>
  </si>
  <si>
    <t>Magic Breakfast</t>
  </si>
  <si>
    <t>360G-WestminsterFdn-21177</t>
  </si>
  <si>
    <t>Staffing for Covid 19 emergency response</t>
  </si>
  <si>
    <t>GB-CHC-1176579</t>
  </si>
  <si>
    <t>Morecambe Bay Foodbank</t>
  </si>
  <si>
    <t>360G-WestminsterFdn-21179</t>
  </si>
  <si>
    <t>Westminster Children's Book Provision (Covid-19)</t>
  </si>
  <si>
    <t>GB-CHC-1149664</t>
  </si>
  <si>
    <t>Give a Book</t>
  </si>
  <si>
    <t>360G-WestminsterFdn-21180</t>
  </si>
  <si>
    <t>Food delivery service (Covid-19)</t>
  </si>
  <si>
    <t>GB-CHC-1134423</t>
  </si>
  <si>
    <t>FoodCycle</t>
  </si>
  <si>
    <t>360G-WestminsterFdn-21181</t>
  </si>
  <si>
    <t>Food parcels for apprentices (Covid-19)</t>
  </si>
  <si>
    <t>GB-CHC-1136234</t>
  </si>
  <si>
    <t>Beyond Food Foundation</t>
  </si>
  <si>
    <t>360G-WestminsterFdn-21182</t>
  </si>
  <si>
    <t>Landaid Covid-19 Emergency Fund</t>
  </si>
  <si>
    <t>GB-CHC-295157</t>
  </si>
  <si>
    <t>LandAid Charitable Trust Ltd</t>
  </si>
  <si>
    <t>360G-WestminsterFdn-21183</t>
  </si>
  <si>
    <t>Two day-long enterprise programmes (Covid-19)</t>
  </si>
  <si>
    <t>GB-CHC-313697</t>
  </si>
  <si>
    <t>Young Enterprise</t>
  </si>
  <si>
    <t>360G-WestminsterFdn-21184</t>
  </si>
  <si>
    <t>Promoting sport and healthy eating in the local area around Burgess Park. (Covid-19)</t>
  </si>
  <si>
    <t>GB-CHC-1171033</t>
  </si>
  <si>
    <t>Burgess Sports</t>
  </si>
  <si>
    <t>360G-WestminsterFdn-21185</t>
  </si>
  <si>
    <t>GB-CHC-1168183</t>
  </si>
  <si>
    <t>The Felix Project</t>
  </si>
  <si>
    <t>360G-WestminsterFdn-21186</t>
  </si>
  <si>
    <t>GB-CHC-1075477</t>
  </si>
  <si>
    <t>FareShare</t>
  </si>
  <si>
    <t>360G-WestminsterFdn-21187</t>
  </si>
  <si>
    <t>Food for Families (Covid-19)</t>
  </si>
  <si>
    <t>GB-CHC-1160947</t>
  </si>
  <si>
    <t>West London Zone</t>
  </si>
  <si>
    <t>360G-WestminsterFdn-21188</t>
  </si>
  <si>
    <t>360G-WestminsterFdn-21189</t>
  </si>
  <si>
    <t>Virtual therapeutic and learning experiences (Covid-19)</t>
  </si>
  <si>
    <t>GB-CHC-281512</t>
  </si>
  <si>
    <t>Vauxhall City Farm</t>
  </si>
  <si>
    <t>Towards outreach and virtual services (Covid-19)</t>
  </si>
  <si>
    <t>St Andrew's Club</t>
  </si>
  <si>
    <t>To move three programme areas online: youth and community, schools, and young fathers remotely and online. (covid-19)</t>
  </si>
  <si>
    <t>Future Men</t>
  </si>
  <si>
    <t>adapt delivery of social-emotional support services to be available online for vulnerable children</t>
  </si>
  <si>
    <t>Khulisa</t>
  </si>
  <si>
    <t>The Mix</t>
  </si>
  <si>
    <t>Chester Families Connect Covid 19 emergency response</t>
  </si>
  <si>
    <t>Healthbox CIC</t>
  </si>
  <si>
    <t>Distribution of urgent resources - stationary items for younger children, sports packs, board games etc. (Covid-19)</t>
  </si>
  <si>
    <t>Providing 6-hours of tailored coaching and at least four opportunities  for young people to interact with relevant professionals.  (Covid-19)</t>
  </si>
  <si>
    <t>Future Frontiers</t>
  </si>
  <si>
    <t>Southwark</t>
  </si>
  <si>
    <t>Young Westminster Foundation</t>
  </si>
  <si>
    <t>To  build a digital youth service; transferring programmes onto online, running virtual sessions; providing remote personalised support for young people with disabilities. (Covid-19)</t>
  </si>
  <si>
    <t>Caxton Youth Organisation</t>
  </si>
  <si>
    <t>To support young people to successfully make the transition from attending school, a structured learning environment. (Covid-19)</t>
  </si>
  <si>
    <t>Elevated Minds</t>
  </si>
  <si>
    <t>Turn2Us</t>
  </si>
  <si>
    <t>COVID-19 - Activity Co-ordinator to support young carers in Chester</t>
  </si>
  <si>
    <t>Cheshire Young Carers</t>
  </si>
  <si>
    <t>COVID-19 Response Fund for young people  in Lancashire</t>
  </si>
  <si>
    <t>Lancaster District Community &amp; Voluntary Solutions</t>
  </si>
  <si>
    <t>COVID-19 - Volunteer Expenses</t>
  </si>
  <si>
    <t>Funding towards running cost while base is unable to open due to covid-19.</t>
  </si>
  <si>
    <t>Westminster Boating Base</t>
  </si>
  <si>
    <t>Online &amp; digitised programmes as well as by delivering equipment &amp; physical activity sessions to key worker pupils plus SEN, Referral Units &amp; childrens care homes. (covid-19)</t>
  </si>
  <si>
    <t>London Sports Trust</t>
  </si>
  <si>
    <t>Westbourne Park Family Centre</t>
  </si>
  <si>
    <t>Educational material online, on a home learning platform, to enable parents to continue their child’s development at home. (Covid-19)</t>
  </si>
  <si>
    <t>London Early Years Foundation</t>
  </si>
  <si>
    <t>COVID-19 Response - Cheshire West Farming Communities support</t>
  </si>
  <si>
    <t>Cheshire Agricultural Chaplaincy</t>
  </si>
  <si>
    <t>Covid-19 Response: attachment-based, trauma-informed, evidence-based programmes online</t>
  </si>
  <si>
    <t>Connected Lives</t>
  </si>
  <si>
    <t>COVID-19 Response - Meal Delivery Service</t>
  </si>
  <si>
    <t>Eggcup</t>
  </si>
  <si>
    <t>Mastering My Future 2.0', mentoring workshops (Covid-19)</t>
  </si>
  <si>
    <t>Westminster Befriend a Family</t>
  </si>
  <si>
    <t>Research on the mental health implications of covid-19.</t>
  </si>
  <si>
    <t>University of Oxford</t>
  </si>
  <si>
    <t>International</t>
  </si>
  <si>
    <t>Provision of tablets, smartphones and internet for 30 individuals, families and young people from deprived communities in North Westminster. (Covid-19)</t>
  </si>
  <si>
    <t>Paddington Development Trust</t>
  </si>
  <si>
    <t>COVID-19 Response - Emergency Funds &amp; Chromebooks</t>
  </si>
  <si>
    <t>TYKES ( The Young Karers East Sutherland)</t>
  </si>
  <si>
    <t>SC036398</t>
  </si>
  <si>
    <t>Sutherland</t>
  </si>
  <si>
    <t>COVID-19 Crisis Appeal ? Mental Health and Wellbeing resources for vulnerable and impoverished children in London</t>
  </si>
  <si>
    <t>Barnardo's</t>
  </si>
  <si>
    <t>Kitchen Social project providing food to young people in Westminster (Covid-19 Response)</t>
  </si>
  <si>
    <t>Mayor's Fund for London</t>
  </si>
  <si>
    <t>Community Connector Project - COVID-19 Response</t>
  </si>
  <si>
    <t>Cheshire West Citizens Advice</t>
  </si>
  <si>
    <t>Supporting the people of the North West during the COVID-19 crisis</t>
  </si>
  <si>
    <t>North West Air Ambulance</t>
  </si>
  <si>
    <t>Technology to support young people  in their pursuit of gaining a CSCS  (covis-19)</t>
  </si>
  <si>
    <t>Construction Youth Trust</t>
  </si>
  <si>
    <t>Towards creative arts, dance and drama therapy (covid-19)</t>
  </si>
  <si>
    <t>St Vincent's Family Project</t>
  </si>
  <si>
    <t>Purchase resources that will support young people with special educational needs directly in their homes (covid-19)</t>
  </si>
  <si>
    <t>Federation of Westminster Special Schools Charity Fund</t>
  </si>
  <si>
    <t>Mail Force</t>
  </si>
  <si>
    <t>Liverpool City Region Cares COVID-19 Community Support Fund</t>
  </si>
  <si>
    <t>Community Foundation for Merseyside</t>
  </si>
  <si>
    <t>Liverpool</t>
  </si>
  <si>
    <t>COVID-19 support towards the  Development Awards Scheme,</t>
  </si>
  <si>
    <t>The Prince's Trust</t>
  </si>
  <si>
    <t>COVID-19 Response - Purchase of 4 Tablets</t>
  </si>
  <si>
    <t>Helmsdale Primary School</t>
  </si>
  <si>
    <t>COVID-19 Response - Purchase of Tablets</t>
  </si>
  <si>
    <t>Brora Primary School</t>
  </si>
  <si>
    <t>Social Finance</t>
  </si>
  <si>
    <t>COVID-19 Response - Community Arts Practitioner supporting young people through creative interventions</t>
  </si>
  <si>
    <t>Action Transport Theatre</t>
  </si>
  <si>
    <t>COVID-19 Response - September Promise to get young people into work</t>
  </si>
  <si>
    <t>Youth Federation</t>
  </si>
  <si>
    <t>COVID-19 Response - IT Equipment, Software &amp; Licensing</t>
  </si>
  <si>
    <t>Pennysmart CIC Ltd</t>
  </si>
  <si>
    <t>Doorstep Library</t>
  </si>
  <si>
    <t>Barton Community Association</t>
  </si>
  <si>
    <t>Oxfordshire</t>
  </si>
  <si>
    <t xml:space="preserve">Covid-19 Emergency Funding towards up-keep of the barge. </t>
  </si>
  <si>
    <t>The Floating Classroom</t>
  </si>
  <si>
    <t>COVID-19 Response Grant to support vulnerable people during lockdown.</t>
  </si>
  <si>
    <t>Hospice of the Good Shepherd Ltd</t>
  </si>
  <si>
    <t>School Reediness Programme  in Trumpington (covid-19)</t>
  </si>
  <si>
    <t>Home-Start Cambridgeshire</t>
  </si>
  <si>
    <t>Cambridgeshire</t>
  </si>
  <si>
    <t>COVID-19 - Summer Programme for Young People</t>
  </si>
  <si>
    <t>Volta International Festival Ltd.</t>
  </si>
  <si>
    <t>COVID-19 Response - Essential Items for Children</t>
  </si>
  <si>
    <t>ABERnecessities</t>
  </si>
  <si>
    <t>Exploring Wildlife Safely with family during lockdown (covid-19)</t>
  </si>
  <si>
    <t>PCC Trumpington</t>
  </si>
  <si>
    <t>Covid 19: Tutoring for BAME students</t>
  </si>
  <si>
    <t>Baraka Community Association</t>
  </si>
  <si>
    <t>Creative Minds, an early intervention programme designed to improve the well-being, confidence and educational achievement of vulnerable children in Southwark (covid-19)</t>
  </si>
  <si>
    <t>Blue Elephant Theatre</t>
  </si>
  <si>
    <t>outdoor learning and gardening project.</t>
  </si>
  <si>
    <t>Trumpington Meadows Primary School</t>
  </si>
  <si>
    <t>Version</t>
  </si>
  <si>
    <t>Westminster Foundation Covid-19 Response Fund</t>
  </si>
  <si>
    <t xml:space="preserve">Westminster Foundations initial funding response to the covid-19 crisis. The foundation is awarding funds over a period of up to 12 month and will update the data in regular intervals. Please Note that not all grants and organisations would be suitable for funding within the Westminster Foundation usual grant-giving. </t>
  </si>
  <si>
    <t>Issued</t>
  </si>
  <si>
    <t>360G-WestminsterFdn</t>
  </si>
  <si>
    <t>Publisher:Name</t>
  </si>
  <si>
    <t>Publisher:Website</t>
  </si>
  <si>
    <t>Publisher:Logo</t>
  </si>
  <si>
    <t>Publisher:Identifier</t>
  </si>
  <si>
    <t>Download URL</t>
  </si>
  <si>
    <t>Access URL</t>
  </si>
  <si>
    <t>Modified</t>
  </si>
  <si>
    <t>License</t>
  </si>
  <si>
    <t>https://creativecommons.org/licenses/by/4.0/</t>
  </si>
  <si>
    <t>07415416</t>
  </si>
  <si>
    <t>07284231</t>
  </si>
  <si>
    <t>SC048788</t>
  </si>
  <si>
    <t>The Feathers Association - Fourth Feathers Youth &amp; Community Centre</t>
  </si>
  <si>
    <t>360G-WestminsterFdn-21196</t>
  </si>
  <si>
    <t>360G-WestminsterFdn-21197</t>
  </si>
  <si>
    <t>360G-WestminsterFdn-21192</t>
  </si>
  <si>
    <t>360G-WestminsterFdn-21207</t>
  </si>
  <si>
    <t>360G-WestminsterFdn-21193</t>
  </si>
  <si>
    <t>360G-WestminsterFdn-21194</t>
  </si>
  <si>
    <t>360G-WestminsterFdn-21190</t>
  </si>
  <si>
    <t>360G-WestminsterFdn-21212</t>
  </si>
  <si>
    <t>360G-WestminsterFdn-21213</t>
  </si>
  <si>
    <t>360G-WestminsterFdn-21214</t>
  </si>
  <si>
    <t>360G-WestminsterFdn-21208</t>
  </si>
  <si>
    <t>360G-WestminsterFdn-21211</t>
  </si>
  <si>
    <t>360G-WestminsterFdn-21210</t>
  </si>
  <si>
    <t>360G-WestminsterFdn-21209</t>
  </si>
  <si>
    <t>360G-WestminsterFdn-21216</t>
  </si>
  <si>
    <t>360G-WestminsterFdn-21220</t>
  </si>
  <si>
    <t>360G-WestminsterFdn-21217</t>
  </si>
  <si>
    <t>360G-WestminsterFdn-21219</t>
  </si>
  <si>
    <t>360G-WestminsterFdn-21223</t>
  </si>
  <si>
    <t>360G-WestminsterFdn-21224</t>
  </si>
  <si>
    <t>360G-WestminsterFdn-21225</t>
  </si>
  <si>
    <t>360G-WestminsterFdn-21232</t>
  </si>
  <si>
    <t>360G-WestminsterFdn-21233</t>
  </si>
  <si>
    <t>360G-WestminsterFdn-21235</t>
  </si>
  <si>
    <t>360G-WestminsterFdn-21238</t>
  </si>
  <si>
    <t>360G-WestminsterFdn-21227</t>
  </si>
  <si>
    <t>360G-WestminsterFdn-21226</t>
  </si>
  <si>
    <t>360G-WestminsterFdn-21242</t>
  </si>
  <si>
    <t>360G-WestminsterFdn-21241</t>
  </si>
  <si>
    <t>360G-WestminsterFdn-21240</t>
  </si>
  <si>
    <t>360G-WestminsterFdn-21258</t>
  </si>
  <si>
    <t>360G-WestminsterFdn-21279</t>
  </si>
  <si>
    <t>360G-WestminsterFdn-21278</t>
  </si>
  <si>
    <t>360G-WestminsterFdn-21281</t>
  </si>
  <si>
    <t>360G-WestminsterFdn-21284</t>
  </si>
  <si>
    <t>360G-WestminsterFdn-21286</t>
  </si>
  <si>
    <t>360G-WestminsterFdn-21285</t>
  </si>
  <si>
    <t>360G-WestminsterFdn-21287</t>
  </si>
  <si>
    <t>360G-WestminsterFdn-21288</t>
  </si>
  <si>
    <t>360G-WestminsterFdn-21289</t>
  </si>
  <si>
    <t>360G-WestminsterFdn-21294</t>
  </si>
  <si>
    <t>360G-WestminsterFdn-21297</t>
  </si>
  <si>
    <t>360G-WestminsterFdn-21298</t>
  </si>
  <si>
    <t>360G-WestminsterFdn-21301</t>
  </si>
  <si>
    <t>360G-WestminsterFdn-21299</t>
  </si>
  <si>
    <t>360G-WestminsterFdn-21300</t>
  </si>
  <si>
    <t>360G-WestminsterFdn-21304</t>
  </si>
  <si>
    <t>360G-WestminsterFdn-21302</t>
  </si>
  <si>
    <t>360G-WestminsterFdn-21307</t>
  </si>
  <si>
    <t>360G-WestminsterFdn-21308</t>
  </si>
  <si>
    <t>360G-WestminsterFdn-21306</t>
  </si>
  <si>
    <t>360G-WestminsterFdn-21309</t>
  </si>
  <si>
    <t>360G-WestminsterFdn-21195</t>
  </si>
  <si>
    <t>To purchase and distribute devices and enable internet access as quickly as possible to ensure that young people are able to get online and access the learning, health &amp; wellbeing and youth work resources. (Covid-19)</t>
  </si>
  <si>
    <t>Family Fund - Covid 19 Response supporting the families of Key workers. (Covid-19)</t>
  </si>
  <si>
    <t>emergency basic provisions and a safe emergency advice facility to 250 vulnerable families with young children (covid-19)</t>
  </si>
  <si>
    <t>respond to the changing legal advice needs of disadvantaged Londoners</t>
  </si>
  <si>
    <t>Towards upscaling, allowing charity to meet demand of online advice, mental health support and content (covid-19)</t>
  </si>
  <si>
    <t>Provision of small loans and advice to vulnerable people during covid-19</t>
  </si>
  <si>
    <t>Online activity sessions for families and young people (covid-19).</t>
  </si>
  <si>
    <t>Time to Act Programme: With Gloucester and Cheshire West and Chester local authorities, we are building a deep understanding of ‘who’ is being excluded in education (covis-19)</t>
  </si>
  <si>
    <t>Covid-19:  Building Resource Hub to support Mental Health &amp; Wellbeing in Education</t>
  </si>
  <si>
    <t>Covid-19: To offer reading support to vulnerable families online, or via post.</t>
  </si>
  <si>
    <t>Barton Summer School , providing summer activities for children (covid-19)</t>
  </si>
  <si>
    <t>Bright Lights Workshop to raise aspirations in young people (covid-19).</t>
  </si>
  <si>
    <t>Reducing learning Loss and outreach across Westminster Youth Hubs. (covid-19)</t>
  </si>
  <si>
    <t>PPE acquired by the NHS and Care workers (covid-9)</t>
  </si>
  <si>
    <t>Summer Programme of activities for disadvantaged young people (covid-19)</t>
  </si>
  <si>
    <t>06402143</t>
  </si>
  <si>
    <t>360G-WestminsterFdn-21198</t>
  </si>
  <si>
    <t>360G-WestminsterFdn-21178</t>
  </si>
  <si>
    <t>360G-WestminsterFdn-21175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</si>
</sst>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yyyy\-mm\-dd\Thh:mm:ss\Z"/>
    <numFmt numFmtId="165" formatCode="yyyy\-mm\-dd;@"/>
    <numFmt numFmtId="166" formatCode="yyyy\-mm\-dd"/>
  </numFmts>
  <fonts count="7" x14ac:knownFonts="1">
    <font>
      <sz val="11"/>
      <color theme="1"/>
      <name val="Calibri"/>
      <family val="2"/>
      <scheme val="minor"/>
    </font>
    <font>
      <sz val="8"/>
      <name val="Calibri"/>
      <family val="2"/>
      <scheme val="minor"/>
    </font>
    <font>
      <sz val="11"/>
      <name val="Calibri"/>
      <family val="2"/>
      <scheme val="minor"/>
    </font>
    <font>
      <b/>
      <sz val="11"/>
      <color theme="1"/>
      <name val="Calibri"/>
      <family val="2"/>
      <scheme val="minor"/>
    </font>
    <font>
      <sz val="12"/>
      <color theme="1"/>
      <name val="Calibri"/>
      <family val="2"/>
      <scheme val="minor"/>
    </font>
    <font>
      <sz val="12"/>
      <name val="Calibri"/>
      <family val="2"/>
      <scheme val="minor"/>
    </font>
    <font>
      <b/>
      <sz val="12"/>
      <color theme="0"/>
      <name val="Calibri"/>
      <family val="2"/>
      <scheme val="minor"/>
    </font>
  </fonts>
  <fills count="5">
    <fill>
      <patternFill patternType="none"/>
    </fill>
    <fill>
      <patternFill patternType="gray125"/>
    </fill>
    <fill>
      <patternFill patternType="solid">
        <fgColor rgb="FFFFFFFF"/>
      </patternFill>
    </fill>
    <fill>
      <patternFill patternType="solid">
        <fgColor theme="0"/>
        <bgColor indexed="64"/>
      </patternFill>
    </fill>
    <fill>
      <patternFill patternType="solid">
        <fgColor rgb="FF5E6EFF"/>
        <bgColor indexed="64"/>
      </patternFill>
    </fill>
  </fills>
  <borders count="5">
    <border>
      <left/>
      <right/>
      <top/>
      <bottom/>
      <diagonal/>
    </border>
    <border>
      <left style="thin">
        <color rgb="FFD5D3D1"/>
      </left>
      <right style="thin">
        <color rgb="FFD5D3D1"/>
      </right>
      <top style="thin">
        <color rgb="FFD5D3D1"/>
      </top>
      <bottom style="thin">
        <color rgb="FFD5D3D1"/>
      </bottom>
      <diagonal/>
    </border>
    <border>
      <left/>
      <right/>
      <top/>
      <bottom style="thick">
        <color rgb="FF5E6EFF"/>
      </bottom>
      <diagonal/>
    </border>
    <border>
      <left style="thin">
        <color rgb="FFD5D3D1"/>
      </left>
      <right style="thin">
        <color rgb="FFD5D3D1"/>
      </right>
      <top/>
      <bottom style="thin">
        <color rgb="FFD5D3D1"/>
      </bottom>
      <diagonal/>
    </border>
    <border>
      <left style="thin">
        <color rgb="FFD5D3D1"/>
      </left>
      <right style="thin">
        <color rgb="FFD5D3D1"/>
      </right>
      <top style="thin">
        <color rgb="FFD5D3D1"/>
      </top>
      <bottom style="thick">
        <color rgb="FF5E6EFF"/>
      </bottom>
      <diagonal/>
    </border>
  </borders>
  <cellStyleXfs count="1">
    <xf numFmtId="0" fontId="0" fillId="0" borderId="0"/>
  </cellStyleXfs>
  <cellXfs count="65">
    <xf numFmtId="0" fontId="0" fillId="0" borderId="0" xfId="0"/>
    <xf numFmtId="0" fontId="0" fillId="0" borderId="0" xfId="0" applyFill="1"/>
    <xf numFmtId="165" fontId="0" fillId="0" borderId="0" xfId="0" applyNumberFormat="1"/>
    <xf numFmtId="164" fontId="2" fillId="0" borderId="0" xfId="0" applyNumberFormat="1" applyFont="1" applyFill="1"/>
    <xf numFmtId="0" fontId="3" fillId="0" borderId="0" xfId="0" applyFont="1"/>
    <xf numFmtId="1" fontId="0" fillId="0" borderId="0" xfId="0" applyNumberFormat="1"/>
    <xf numFmtId="0" fontId="4" fillId="0" borderId="0" xfId="0" applyFont="1"/>
    <xf numFmtId="0" fontId="4" fillId="0" borderId="0" xfId="0" applyFont="1" applyFill="1"/>
    <xf numFmtId="164" fontId="5" fillId="0" borderId="0" xfId="0" applyNumberFormat="1" applyFont="1" applyFill="1"/>
    <xf numFmtId="166" fontId="0" fillId="0" borderId="0" xfId="0" applyNumberFormat="1"/>
    <xf numFmtId="164" fontId="0" fillId="0" borderId="0" xfId="0" applyNumberFormat="1"/>
    <xf numFmtId="0" fontId="2" fillId="0" borderId="0" xfId="0" applyFont="1" applyFill="1" applyAlignment="1">
      <alignment wrapText="1"/>
    </xf>
    <xf numFmtId="0" fontId="2" fillId="0" borderId="0" xfId="0" applyFont="1" applyFill="1" applyAlignment="1">
      <alignment vertical="top" wrapText="1"/>
    </xf>
    <xf numFmtId="0" fontId="5" fillId="0" borderId="2" xfId="0" applyFont="1" applyBorder="1"/>
    <xf numFmtId="44" fontId="0" fillId="0" borderId="0" xfId="0" applyNumberFormat="1"/>
    <xf numFmtId="49" fontId="0" fillId="0" borderId="0" xfId="0" applyNumberFormat="1" applyAlignment="1">
      <alignment horizontal="right"/>
    </xf>
    <xf numFmtId="0" fontId="6" fillId="4" borderId="0" xfId="0" applyFont="1" applyFill="1"/>
    <xf numFmtId="1" fontId="6" fillId="4" borderId="0" xfId="0" applyNumberFormat="1" applyFont="1" applyFill="1"/>
    <xf numFmtId="165" fontId="6" fillId="4" borderId="0" xfId="0" applyNumberFormat="1" applyFont="1" applyFill="1"/>
    <xf numFmtId="49" fontId="6" fillId="4" borderId="0" xfId="0" applyNumberFormat="1" applyFont="1" applyFill="1" applyAlignment="1">
      <alignment horizontal="right"/>
    </xf>
    <xf numFmtId="164" fontId="6" fillId="4" borderId="0" xfId="0" applyNumberFormat="1" applyFont="1" applyFill="1"/>
    <xf numFmtId="49" fontId="5" fillId="0" borderId="0" xfId="0" applyNumberFormat="1" applyFont="1" applyFill="1" applyAlignment="1">
      <alignment wrapText="1"/>
    </xf>
    <xf numFmtId="49" fontId="5" fillId="0" borderId="0" xfId="0" applyNumberFormat="1" applyFont="1" applyFill="1" applyAlignment="1">
      <alignment horizontal="right"/>
    </xf>
    <xf numFmtId="0" fontId="5" fillId="0" borderId="0" xfId="0" applyNumberFormat="1" applyFont="1" applyFill="1" applyAlignment="1">
      <alignment wrapText="1"/>
    </xf>
    <xf numFmtId="49" fontId="5" fillId="0" borderId="0" xfId="0" applyNumberFormat="1" applyFont="1" applyFill="1" applyAlignment="1">
      <alignment horizontal="right" wrapText="1"/>
    </xf>
    <xf numFmtId="0" fontId="5" fillId="0" borderId="0" xfId="0" applyNumberFormat="1" applyFont="1" applyFill="1" applyAlignment="1">
      <alignment horizontal="right" wrapText="1"/>
    </xf>
    <xf numFmtId="0" fontId="5" fillId="0" borderId="0" xfId="0" applyNumberFormat="1" applyFont="1" applyAlignment="1">
      <alignment wrapText="1"/>
    </xf>
    <xf numFmtId="0" fontId="5" fillId="0" borderId="0" xfId="0" applyFont="1"/>
    <xf numFmtId="1" fontId="5" fillId="2" borderId="1" xfId="0" applyNumberFormat="1" applyFont="1" applyFill="1" applyBorder="1" applyAlignment="1">
      <alignment horizontal="right"/>
    </xf>
    <xf numFmtId="165" fontId="5" fillId="2" borderId="1" xfId="0" applyNumberFormat="1" applyFont="1" applyFill="1" applyBorder="1" applyAlignment="1">
      <alignment horizontal="left"/>
    </xf>
    <xf numFmtId="165" fontId="5" fillId="0" borderId="0" xfId="0" applyNumberFormat="1" applyFont="1"/>
    <xf numFmtId="49" fontId="5" fillId="0" borderId="0" xfId="0" applyNumberFormat="1" applyFont="1" applyAlignment="1">
      <alignment horizontal="right"/>
    </xf>
    <xf numFmtId="0" fontId="5" fillId="0" borderId="0" xfId="0" applyFont="1" applyFill="1"/>
    <xf numFmtId="0" fontId="5" fillId="2" borderId="1" xfId="0" applyNumberFormat="1" applyFont="1" applyFill="1" applyBorder="1" applyAlignment="1">
      <alignment horizontal="left"/>
    </xf>
    <xf numFmtId="0" fontId="5" fillId="0" borderId="1" xfId="0" applyFont="1" applyFill="1" applyBorder="1" applyAlignment="1">
      <alignment horizontal="left"/>
    </xf>
    <xf numFmtId="0" fontId="2" fillId="0" borderId="0" xfId="0" applyFont="1"/>
    <xf numFmtId="0" fontId="5" fillId="2" borderId="1" xfId="0" applyFont="1" applyFill="1" applyBorder="1" applyAlignment="1">
      <alignment horizontal="left"/>
    </xf>
    <xf numFmtId="1" fontId="5" fillId="0" borderId="1" xfId="0" applyNumberFormat="1" applyFont="1" applyFill="1" applyBorder="1" applyAlignment="1">
      <alignment horizontal="right"/>
    </xf>
    <xf numFmtId="165" fontId="5" fillId="0" borderId="1" xfId="0" applyNumberFormat="1" applyFont="1" applyFill="1" applyBorder="1" applyAlignment="1">
      <alignment horizontal="left"/>
    </xf>
    <xf numFmtId="165" fontId="5" fillId="0" borderId="0" xfId="0" applyNumberFormat="1" applyFont="1" applyFill="1"/>
    <xf numFmtId="0" fontId="2" fillId="0" borderId="0" xfId="0" applyFont="1" applyFill="1"/>
    <xf numFmtId="49" fontId="5" fillId="2" borderId="1" xfId="0" applyNumberFormat="1" applyFont="1" applyFill="1" applyBorder="1" applyAlignment="1">
      <alignment horizontal="right"/>
    </xf>
    <xf numFmtId="0" fontId="5" fillId="3" borderId="0" xfId="0" applyFont="1" applyFill="1"/>
    <xf numFmtId="0" fontId="5" fillId="0" borderId="1" xfId="0" applyNumberFormat="1" applyFont="1" applyFill="1" applyBorder="1" applyAlignment="1">
      <alignment horizontal="left"/>
    </xf>
    <xf numFmtId="1" fontId="5" fillId="2" borderId="4" xfId="0" applyNumberFormat="1" applyFont="1" applyFill="1" applyBorder="1" applyAlignment="1">
      <alignment horizontal="right"/>
    </xf>
    <xf numFmtId="165" fontId="5" fillId="2" borderId="4" xfId="0" applyNumberFormat="1" applyFont="1" applyFill="1" applyBorder="1" applyAlignment="1">
      <alignment horizontal="left"/>
    </xf>
    <xf numFmtId="165" fontId="5" fillId="0" borderId="2" xfId="0" applyNumberFormat="1" applyFont="1" applyBorder="1"/>
    <xf numFmtId="49" fontId="5" fillId="0" borderId="2" xfId="0" applyNumberFormat="1" applyFont="1" applyBorder="1" applyAlignment="1">
      <alignment horizontal="right"/>
    </xf>
    <xf numFmtId="0" fontId="5" fillId="0" borderId="2" xfId="0" applyFont="1" applyFill="1" applyBorder="1"/>
    <xf numFmtId="0" fontId="5" fillId="2" borderId="4" xfId="0" applyNumberFormat="1" applyFont="1" applyFill="1" applyBorder="1" applyAlignment="1">
      <alignment horizontal="left"/>
    </xf>
    <xf numFmtId="0" fontId="5" fillId="0" borderId="4" xfId="0" applyFont="1" applyFill="1" applyBorder="1" applyAlignment="1">
      <alignment horizontal="left"/>
    </xf>
    <xf numFmtId="164" fontId="5" fillId="0" borderId="2" xfId="0" applyNumberFormat="1" applyFont="1" applyFill="1" applyBorder="1"/>
    <xf numFmtId="1" fontId="5" fillId="2" borderId="3" xfId="0" applyNumberFormat="1" applyFont="1" applyFill="1" applyBorder="1" applyAlignment="1">
      <alignment horizontal="right"/>
    </xf>
    <xf numFmtId="165" fontId="5" fillId="2" borderId="3" xfId="0" applyNumberFormat="1" applyFont="1" applyFill="1" applyBorder="1" applyAlignment="1">
      <alignment horizontal="left"/>
    </xf>
    <xf numFmtId="0" fontId="5" fillId="0" borderId="0" xfId="0" applyNumberFormat="1" applyFont="1" applyAlignment="1">
      <alignment horizontal="right"/>
    </xf>
    <xf numFmtId="49" fontId="5" fillId="0" borderId="0" xfId="0" applyNumberFormat="1" applyFont="1" applyAlignment="1">
      <alignment wrapText="1"/>
    </xf>
    <xf numFmtId="0" fontId="5" fillId="0" borderId="0" xfId="0" applyNumberFormat="1" applyFont="1" applyFill="1" applyAlignment="1">
      <alignment horizontal="right"/>
    </xf>
    <xf numFmtId="0" fontId="5" fillId="0" borderId="0" xfId="0" quotePrefix="1" applyFont="1" applyFill="1"/>
    <xf numFmtId="44" fontId="2" fillId="0" borderId="0" xfId="0" applyNumberFormat="1" applyFont="1" applyFill="1"/>
    <xf numFmtId="165" fontId="2" fillId="0" borderId="0" xfId="0" applyNumberFormat="1" applyFont="1" applyFill="1"/>
    <xf numFmtId="49" fontId="2" fillId="0" borderId="0" xfId="0" applyNumberFormat="1" applyFont="1" applyFill="1" applyAlignment="1">
      <alignment horizontal="right"/>
    </xf>
    <xf numFmtId="44" fontId="2" fillId="0" borderId="0" xfId="0" applyNumberFormat="1" applyFont="1"/>
    <xf numFmtId="165" fontId="2" fillId="0" borderId="0" xfId="0" applyNumberFormat="1" applyFont="1"/>
    <xf numFmtId="49" fontId="2" fillId="0" borderId="0" xfId="0" applyNumberFormat="1" applyFont="1" applyAlignment="1">
      <alignment horizontal="right"/>
    </xf>
    <xf numFmtId="1" fontId="2" fillId="0" borderId="0" xfId="0" applyNumberFormat="1" applyFont="1"/>
  </cellXfs>
  <cellStyles count="1">
    <cellStyle name="Normal" xfId="0" builtinId="0"/>
  </cellStyles>
  <dxfs count="1">
    <dxf>
      <font>
        <color rgb="FF9C0006"/>
      </font>
      <fill>
        <patternFill>
          <bgColor rgb="FFFFC7CE"/>
        </patternFill>
      </fill>
    </dxf>
  </dxfs>
  <tableStyles count="0" defaultTableStyle="TableStyleMedium9" defaultPivotStyle="PivotStyleLight16"/>
  <colors>
    <mruColors>
      <color rgb="FF5E6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4"/>
  <sheetViews>
    <sheetView tabSelected="1" zoomScale="60" zoomScaleNormal="60" workbookViewId="0">
      <selection activeCell="A24" sqref="A24"/>
    </sheetView>
  </sheetViews>
  <sheetFormatPr defaultColWidth="11.5546875" defaultRowHeight="15.6" x14ac:dyDescent="0.3"/>
  <cols>
    <col min="1" max="1" width="35.44140625" bestFit="1" customWidth="1"/>
    <col min="2" max="2" width="25" style="6" bestFit="1" customWidth="1"/>
    <col min="3" max="3" width="115.109375" style="6" bestFit="1" customWidth="1"/>
    <col min="4" max="4" width="11.109375" customWidth="1"/>
    <col min="5" max="5" width="20.33203125" style="5" customWidth="1"/>
    <col min="6" max="6" width="21.109375" style="2" bestFit="1" customWidth="1"/>
    <col min="7" max="7" width="29" style="2" customWidth="1"/>
    <col min="8" max="8" width="27.6640625" style="2" customWidth="1"/>
    <col min="9" max="9" width="47.33203125" style="15" bestFit="1" customWidth="1"/>
    <col min="10" max="10" width="55.44140625" style="1" bestFit="1" customWidth="1"/>
    <col min="11" max="11" width="63.109375" bestFit="1" customWidth="1"/>
    <col min="12" max="12" width="34.88671875" bestFit="1" customWidth="1"/>
    <col min="13" max="13" width="37" style="15" bestFit="1" customWidth="1"/>
    <col min="14" max="14" width="30.6640625" style="1" bestFit="1" customWidth="1"/>
    <col min="15" max="15" width="26.109375" bestFit="1" customWidth="1"/>
    <col min="16" max="16" width="25.88671875" bestFit="1" customWidth="1"/>
    <col min="17" max="17" width="26.6640625" bestFit="1" customWidth="1"/>
    <col min="18" max="18" width="29" style="3" bestFit="1" customWidth="1"/>
    <col min="19" max="19" width="43.6640625" bestFit="1" customWidth="1"/>
  </cols>
  <sheetData>
    <row r="1" spans="1:19" s="4" customFormat="1" x14ac:dyDescent="0.3">
      <c r="A1" s="16" t="s">
        <v>0</v>
      </c>
      <c r="B1" s="16" t="s">
        <v>1</v>
      </c>
      <c r="C1" s="16" t="s">
        <v>2</v>
      </c>
      <c r="D1" s="16" t="s">
        <v>3</v>
      </c>
      <c r="E1" s="17" t="s">
        <v>4</v>
      </c>
      <c r="F1" s="18" t="s">
        <v>5</v>
      </c>
      <c r="G1" s="18" t="s">
        <v>6</v>
      </c>
      <c r="H1" s="18" t="s">
        <v>7</v>
      </c>
      <c r="I1" s="19" t="s">
        <v>8</v>
      </c>
      <c r="J1" s="16" t="s">
        <v>9</v>
      </c>
      <c r="K1" s="16" t="s">
        <v>10</v>
      </c>
      <c r="L1" s="16" t="s">
        <v>11</v>
      </c>
      <c r="M1" s="19" t="s">
        <v>12</v>
      </c>
      <c r="N1" s="16" t="s">
        <v>13</v>
      </c>
      <c r="O1" s="16" t="s">
        <v>14</v>
      </c>
      <c r="P1" s="16" t="s">
        <v>15</v>
      </c>
      <c r="Q1" s="16" t="s">
        <v>16</v>
      </c>
      <c r="R1" s="20" t="s">
        <v>17</v>
      </c>
      <c r="S1" s="16" t="s">
        <v>18</v>
      </c>
    </row>
    <row r="2" spans="1:19" s="35" customFormat="1" x14ac:dyDescent="0.3">
      <c r="A2" s="27" t="s">
        <v>19</v>
      </c>
      <c r="B2" s="27" t="s">
        <v>20</v>
      </c>
      <c r="C2" s="27" t="s">
        <v>21</v>
      </c>
      <c r="D2" s="27" t="s">
        <v>22</v>
      </c>
      <c r="E2" s="28">
        <v>11664</v>
      </c>
      <c r="F2" s="29">
        <v>43944</v>
      </c>
      <c r="G2" s="30">
        <v>43944</v>
      </c>
      <c r="H2" s="30">
        <v>44034</v>
      </c>
      <c r="I2" s="31">
        <v>3</v>
      </c>
      <c r="J2" s="32" t="s">
        <v>23</v>
      </c>
      <c r="K2" s="27" t="s">
        <v>24</v>
      </c>
      <c r="L2" s="33">
        <v>297491</v>
      </c>
      <c r="M2" s="31"/>
      <c r="N2" s="34" t="s">
        <v>25</v>
      </c>
      <c r="O2" s="27" t="s">
        <v>26</v>
      </c>
      <c r="P2" s="27" t="s">
        <v>27</v>
      </c>
      <c r="Q2" s="27" t="s">
        <v>28</v>
      </c>
      <c r="R2" s="8">
        <v>43956</v>
      </c>
      <c r="S2" s="32" t="s">
        <v>29</v>
      </c>
    </row>
    <row r="3" spans="1:19" s="35" customFormat="1" x14ac:dyDescent="0.3">
      <c r="A3" s="27" t="s">
        <v>30</v>
      </c>
      <c r="B3" s="27" t="s">
        <v>20</v>
      </c>
      <c r="C3" s="27" t="s">
        <v>31</v>
      </c>
      <c r="D3" s="27" t="s">
        <v>22</v>
      </c>
      <c r="E3" s="28">
        <v>4364</v>
      </c>
      <c r="F3" s="29">
        <v>43929</v>
      </c>
      <c r="G3" s="30">
        <v>43929</v>
      </c>
      <c r="H3" s="30">
        <v>44019</v>
      </c>
      <c r="I3" s="31">
        <v>3</v>
      </c>
      <c r="J3" s="32" t="s">
        <v>32</v>
      </c>
      <c r="K3" s="27" t="s">
        <v>33</v>
      </c>
      <c r="L3" s="33">
        <v>1162399</v>
      </c>
      <c r="M3" s="31"/>
      <c r="N3" s="34" t="s">
        <v>25</v>
      </c>
      <c r="O3" s="27" t="s">
        <v>26</v>
      </c>
      <c r="P3" s="27" t="s">
        <v>27</v>
      </c>
      <c r="Q3" s="27" t="s">
        <v>28</v>
      </c>
      <c r="R3" s="8">
        <v>43956</v>
      </c>
      <c r="S3" s="32" t="s">
        <v>29</v>
      </c>
    </row>
    <row r="4" spans="1:19" s="35" customFormat="1" x14ac:dyDescent="0.3">
      <c r="A4" s="27" t="s">
        <v>121</v>
      </c>
      <c r="B4" s="27" t="s">
        <v>20</v>
      </c>
      <c r="C4" s="27" t="s">
        <v>35</v>
      </c>
      <c r="D4" s="27" t="s">
        <v>22</v>
      </c>
      <c r="E4" s="28">
        <v>4868</v>
      </c>
      <c r="F4" s="29">
        <v>43929</v>
      </c>
      <c r="G4" s="30">
        <v>43929</v>
      </c>
      <c r="H4" s="30">
        <v>44019</v>
      </c>
      <c r="I4" s="31">
        <v>3</v>
      </c>
      <c r="J4" s="32" t="s">
        <v>36</v>
      </c>
      <c r="K4" s="27" t="s">
        <v>37</v>
      </c>
      <c r="L4" s="33">
        <v>1111925</v>
      </c>
      <c r="M4" s="31"/>
      <c r="N4" s="34" t="s">
        <v>25</v>
      </c>
      <c r="O4" s="27" t="s">
        <v>26</v>
      </c>
      <c r="P4" s="27" t="s">
        <v>27</v>
      </c>
      <c r="Q4" s="27" t="s">
        <v>28</v>
      </c>
      <c r="R4" s="8">
        <v>43956</v>
      </c>
      <c r="S4" s="32" t="s">
        <v>29</v>
      </c>
    </row>
    <row r="5" spans="1:19" s="35" customFormat="1" x14ac:dyDescent="0.3">
      <c r="A5" s="27" t="s">
        <v>38</v>
      </c>
      <c r="B5" s="27" t="s">
        <v>20</v>
      </c>
      <c r="C5" s="27" t="s">
        <v>39</v>
      </c>
      <c r="D5" s="27" t="s">
        <v>22</v>
      </c>
      <c r="E5" s="28">
        <v>9178</v>
      </c>
      <c r="F5" s="29">
        <v>43929</v>
      </c>
      <c r="G5" s="30">
        <v>43929</v>
      </c>
      <c r="H5" s="30">
        <v>44019</v>
      </c>
      <c r="I5" s="31">
        <v>3</v>
      </c>
      <c r="J5" s="32" t="s">
        <v>40</v>
      </c>
      <c r="K5" s="27" t="s">
        <v>41</v>
      </c>
      <c r="L5" s="33">
        <v>1090210</v>
      </c>
      <c r="M5" s="31"/>
      <c r="N5" s="34" t="s">
        <v>25</v>
      </c>
      <c r="O5" s="27" t="s">
        <v>26</v>
      </c>
      <c r="P5" s="27" t="s">
        <v>27</v>
      </c>
      <c r="Q5" s="27" t="s">
        <v>28</v>
      </c>
      <c r="R5" s="8">
        <v>43956</v>
      </c>
      <c r="S5" s="32" t="s">
        <v>29</v>
      </c>
    </row>
    <row r="6" spans="1:19" s="35" customFormat="1" x14ac:dyDescent="0.3">
      <c r="A6" s="27" t="s">
        <v>42</v>
      </c>
      <c r="B6" s="27" t="s">
        <v>20</v>
      </c>
      <c r="C6" s="27" t="s">
        <v>43</v>
      </c>
      <c r="D6" s="27" t="s">
        <v>22</v>
      </c>
      <c r="E6" s="28">
        <v>120000</v>
      </c>
      <c r="F6" s="29">
        <v>43927</v>
      </c>
      <c r="G6" s="30">
        <v>43927</v>
      </c>
      <c r="H6" s="30">
        <v>44017</v>
      </c>
      <c r="I6" s="31">
        <v>3</v>
      </c>
      <c r="J6" s="32" t="s">
        <v>44</v>
      </c>
      <c r="K6" s="27" t="s">
        <v>45</v>
      </c>
      <c r="L6" s="33">
        <v>1163055</v>
      </c>
      <c r="M6" s="31"/>
      <c r="N6" s="34" t="s">
        <v>46</v>
      </c>
      <c r="O6" s="27" t="s">
        <v>26</v>
      </c>
      <c r="P6" s="27" t="s">
        <v>27</v>
      </c>
      <c r="Q6" s="27" t="s">
        <v>28</v>
      </c>
      <c r="R6" s="8">
        <v>43956</v>
      </c>
      <c r="S6" s="32" t="s">
        <v>29</v>
      </c>
    </row>
    <row r="7" spans="1:19" s="35" customFormat="1" x14ac:dyDescent="0.3">
      <c r="A7" s="27" t="s">
        <v>47</v>
      </c>
      <c r="B7" s="27" t="s">
        <v>20</v>
      </c>
      <c r="C7" s="27" t="s">
        <v>48</v>
      </c>
      <c r="D7" s="27" t="s">
        <v>22</v>
      </c>
      <c r="E7" s="28">
        <v>5250</v>
      </c>
      <c r="F7" s="29">
        <v>43929</v>
      </c>
      <c r="G7" s="30">
        <v>43929</v>
      </c>
      <c r="H7" s="30">
        <v>44019</v>
      </c>
      <c r="I7" s="31">
        <v>3</v>
      </c>
      <c r="J7" s="32" t="s">
        <v>49</v>
      </c>
      <c r="K7" s="27" t="s">
        <v>50</v>
      </c>
      <c r="L7" s="36">
        <v>1141912</v>
      </c>
      <c r="M7" s="31"/>
      <c r="N7" s="34" t="s">
        <v>46</v>
      </c>
      <c r="O7" s="27" t="s">
        <v>26</v>
      </c>
      <c r="P7" s="27" t="s">
        <v>27</v>
      </c>
      <c r="Q7" s="27" t="s">
        <v>28</v>
      </c>
      <c r="R7" s="8">
        <v>43956</v>
      </c>
      <c r="S7" s="32" t="s">
        <v>29</v>
      </c>
    </row>
    <row r="8" spans="1:19" s="35" customFormat="1" x14ac:dyDescent="0.3">
      <c r="A8" s="27" t="s">
        <v>168</v>
      </c>
      <c r="B8" s="27" t="s">
        <v>20</v>
      </c>
      <c r="C8" s="27" t="s">
        <v>52</v>
      </c>
      <c r="D8" s="27" t="s">
        <v>22</v>
      </c>
      <c r="E8" s="28">
        <v>5000</v>
      </c>
      <c r="F8" s="29">
        <v>43944</v>
      </c>
      <c r="G8" s="30">
        <v>43944</v>
      </c>
      <c r="H8" s="30">
        <v>44034</v>
      </c>
      <c r="I8" s="31">
        <v>3</v>
      </c>
      <c r="J8" s="32" t="s">
        <v>53</v>
      </c>
      <c r="K8" s="27" t="s">
        <v>54</v>
      </c>
      <c r="L8" s="33">
        <v>1116239</v>
      </c>
      <c r="M8" s="31"/>
      <c r="N8" s="34" t="s">
        <v>55</v>
      </c>
      <c r="O8" s="27" t="s">
        <v>26</v>
      </c>
      <c r="P8" s="27" t="s">
        <v>27</v>
      </c>
      <c r="Q8" s="27" t="s">
        <v>28</v>
      </c>
      <c r="R8" s="8">
        <v>43956</v>
      </c>
      <c r="S8" s="32" t="s">
        <v>29</v>
      </c>
    </row>
    <row r="9" spans="1:19" s="35" customFormat="1" x14ac:dyDescent="0.3">
      <c r="A9" s="27" t="s">
        <v>56</v>
      </c>
      <c r="B9" s="27" t="s">
        <v>20</v>
      </c>
      <c r="C9" s="27" t="s">
        <v>57</v>
      </c>
      <c r="D9" s="27" t="s">
        <v>22</v>
      </c>
      <c r="E9" s="28">
        <v>10601</v>
      </c>
      <c r="F9" s="29">
        <v>43943</v>
      </c>
      <c r="G9" s="30">
        <v>43943</v>
      </c>
      <c r="H9" s="30">
        <v>44033</v>
      </c>
      <c r="I9" s="31">
        <v>3</v>
      </c>
      <c r="J9" s="32" t="s">
        <v>58</v>
      </c>
      <c r="K9" s="27" t="s">
        <v>59</v>
      </c>
      <c r="L9" s="33">
        <v>287065</v>
      </c>
      <c r="M9" s="31"/>
      <c r="N9" s="34" t="s">
        <v>25</v>
      </c>
      <c r="O9" s="27" t="s">
        <v>26</v>
      </c>
      <c r="P9" s="27" t="s">
        <v>27</v>
      </c>
      <c r="Q9" s="27" t="s">
        <v>28</v>
      </c>
      <c r="R9" s="8">
        <v>43956</v>
      </c>
      <c r="S9" s="32" t="s">
        <v>29</v>
      </c>
    </row>
    <row r="10" spans="1:19" s="40" customFormat="1" x14ac:dyDescent="0.3">
      <c r="A10" s="32" t="s">
        <v>144</v>
      </c>
      <c r="B10" s="27" t="s">
        <v>20</v>
      </c>
      <c r="C10" s="27" t="s">
        <v>61</v>
      </c>
      <c r="D10" s="32" t="s">
        <v>22</v>
      </c>
      <c r="E10" s="37">
        <v>250000</v>
      </c>
      <c r="F10" s="38">
        <v>43941</v>
      </c>
      <c r="G10" s="39">
        <v>43941</v>
      </c>
      <c r="H10" s="39">
        <v>44031</v>
      </c>
      <c r="I10" s="22">
        <v>3</v>
      </c>
      <c r="J10" s="32" t="s">
        <v>62</v>
      </c>
      <c r="K10" s="32" t="s">
        <v>63</v>
      </c>
      <c r="L10" s="34" t="s">
        <v>64</v>
      </c>
      <c r="M10" s="22"/>
      <c r="N10" s="34" t="s">
        <v>65</v>
      </c>
      <c r="O10" s="32" t="s">
        <v>26</v>
      </c>
      <c r="P10" s="32" t="s">
        <v>27</v>
      </c>
      <c r="Q10" s="32" t="s">
        <v>28</v>
      </c>
      <c r="R10" s="8">
        <v>43956</v>
      </c>
      <c r="S10" s="32" t="s">
        <v>29</v>
      </c>
    </row>
    <row r="11" spans="1:19" s="35" customFormat="1" x14ac:dyDescent="0.3">
      <c r="A11" s="27" t="s">
        <v>66</v>
      </c>
      <c r="B11" s="27" t="s">
        <v>20</v>
      </c>
      <c r="C11" s="27" t="s">
        <v>356</v>
      </c>
      <c r="D11" s="27" t="s">
        <v>22</v>
      </c>
      <c r="E11" s="28">
        <v>5000000</v>
      </c>
      <c r="F11" s="29">
        <v>43938</v>
      </c>
      <c r="G11" s="30">
        <v>43938</v>
      </c>
      <c r="H11" s="30">
        <v>44028</v>
      </c>
      <c r="I11" s="31">
        <v>3</v>
      </c>
      <c r="J11" s="32" t="s">
        <v>67</v>
      </c>
      <c r="K11" s="27" t="s">
        <v>68</v>
      </c>
      <c r="L11" s="33">
        <v>1186569</v>
      </c>
      <c r="M11" s="31"/>
      <c r="N11" s="34" t="s">
        <v>69</v>
      </c>
      <c r="O11" s="27" t="s">
        <v>26</v>
      </c>
      <c r="P11" s="27" t="s">
        <v>27</v>
      </c>
      <c r="Q11" s="27" t="s">
        <v>28</v>
      </c>
      <c r="R11" s="8">
        <v>43956</v>
      </c>
      <c r="S11" s="32" t="s">
        <v>29</v>
      </c>
    </row>
    <row r="12" spans="1:19" s="35" customFormat="1" x14ac:dyDescent="0.3">
      <c r="A12" s="27" t="s">
        <v>70</v>
      </c>
      <c r="B12" s="27" t="s">
        <v>20</v>
      </c>
      <c r="C12" s="27" t="s">
        <v>357</v>
      </c>
      <c r="D12" s="27" t="s">
        <v>22</v>
      </c>
      <c r="E12" s="28">
        <v>4500</v>
      </c>
      <c r="F12" s="29">
        <v>43936</v>
      </c>
      <c r="G12" s="30">
        <v>43936</v>
      </c>
      <c r="H12" s="30">
        <v>44026</v>
      </c>
      <c r="I12" s="31">
        <v>3</v>
      </c>
      <c r="J12" s="32" t="s">
        <v>71</v>
      </c>
      <c r="K12" s="27" t="s">
        <v>72</v>
      </c>
      <c r="L12" s="33">
        <v>1090836</v>
      </c>
      <c r="M12" s="31"/>
      <c r="N12" s="34" t="s">
        <v>25</v>
      </c>
      <c r="O12" s="27" t="s">
        <v>26</v>
      </c>
      <c r="P12" s="27" t="s">
        <v>27</v>
      </c>
      <c r="Q12" s="27" t="s">
        <v>28</v>
      </c>
      <c r="R12" s="8">
        <v>43956</v>
      </c>
      <c r="S12" s="32" t="s">
        <v>29</v>
      </c>
    </row>
    <row r="13" spans="1:19" s="35" customFormat="1" x14ac:dyDescent="0.3">
      <c r="A13" s="27" t="s">
        <v>51</v>
      </c>
      <c r="B13" s="27" t="s">
        <v>20</v>
      </c>
      <c r="C13" s="27" t="s">
        <v>74</v>
      </c>
      <c r="D13" s="27" t="s">
        <v>22</v>
      </c>
      <c r="E13" s="28">
        <v>3500</v>
      </c>
      <c r="F13" s="29">
        <v>43917</v>
      </c>
      <c r="G13" s="30">
        <v>43917</v>
      </c>
      <c r="H13" s="30">
        <v>44007</v>
      </c>
      <c r="I13" s="31">
        <v>3</v>
      </c>
      <c r="J13" s="32" t="s">
        <v>75</v>
      </c>
      <c r="K13" s="27" t="s">
        <v>76</v>
      </c>
      <c r="L13" s="33">
        <v>518346</v>
      </c>
      <c r="M13" s="31"/>
      <c r="N13" s="34" t="s">
        <v>65</v>
      </c>
      <c r="O13" s="27" t="s">
        <v>26</v>
      </c>
      <c r="P13" s="27" t="s">
        <v>27</v>
      </c>
      <c r="Q13" s="27" t="s">
        <v>28</v>
      </c>
      <c r="R13" s="8">
        <v>43956</v>
      </c>
      <c r="S13" s="32" t="s">
        <v>29</v>
      </c>
    </row>
    <row r="14" spans="1:19" s="35" customFormat="1" x14ac:dyDescent="0.3">
      <c r="A14" s="27" t="s">
        <v>73</v>
      </c>
      <c r="B14" s="27" t="s">
        <v>20</v>
      </c>
      <c r="C14" s="27" t="s">
        <v>78</v>
      </c>
      <c r="D14" s="27" t="s">
        <v>22</v>
      </c>
      <c r="E14" s="28">
        <v>31000</v>
      </c>
      <c r="F14" s="29">
        <v>43923</v>
      </c>
      <c r="G14" s="30">
        <v>43923</v>
      </c>
      <c r="H14" s="30">
        <v>44013</v>
      </c>
      <c r="I14" s="31">
        <v>3</v>
      </c>
      <c r="J14" s="32" t="s">
        <v>79</v>
      </c>
      <c r="K14" s="27" t="s">
        <v>80</v>
      </c>
      <c r="L14" s="36" t="s">
        <v>64</v>
      </c>
      <c r="M14" s="31">
        <v>10349400</v>
      </c>
      <c r="N14" s="34" t="s">
        <v>65</v>
      </c>
      <c r="O14" s="27" t="s">
        <v>26</v>
      </c>
      <c r="P14" s="27" t="s">
        <v>27</v>
      </c>
      <c r="Q14" s="27" t="s">
        <v>28</v>
      </c>
      <c r="R14" s="8">
        <v>43956</v>
      </c>
      <c r="S14" s="32" t="s">
        <v>29</v>
      </c>
    </row>
    <row r="15" spans="1:19" s="35" customFormat="1" x14ac:dyDescent="0.3">
      <c r="A15" s="27" t="s">
        <v>77</v>
      </c>
      <c r="B15" s="27" t="s">
        <v>20</v>
      </c>
      <c r="C15" s="27" t="s">
        <v>82</v>
      </c>
      <c r="D15" s="27" t="s">
        <v>22</v>
      </c>
      <c r="E15" s="28">
        <v>20000</v>
      </c>
      <c r="F15" s="29">
        <v>43924</v>
      </c>
      <c r="G15" s="30">
        <v>43924</v>
      </c>
      <c r="H15" s="30">
        <v>44014</v>
      </c>
      <c r="I15" s="31">
        <v>3</v>
      </c>
      <c r="J15" s="32" t="s">
        <v>83</v>
      </c>
      <c r="K15" s="27" t="s">
        <v>84</v>
      </c>
      <c r="L15" s="33">
        <v>1143711</v>
      </c>
      <c r="M15" s="31"/>
      <c r="N15" s="34" t="s">
        <v>65</v>
      </c>
      <c r="O15" s="27" t="s">
        <v>26</v>
      </c>
      <c r="P15" s="27" t="s">
        <v>27</v>
      </c>
      <c r="Q15" s="27" t="s">
        <v>28</v>
      </c>
      <c r="R15" s="8">
        <v>43956</v>
      </c>
      <c r="S15" s="32" t="s">
        <v>29</v>
      </c>
    </row>
    <row r="16" spans="1:19" s="35" customFormat="1" x14ac:dyDescent="0.3">
      <c r="A16" s="27" t="s">
        <v>85</v>
      </c>
      <c r="B16" s="27" t="s">
        <v>20</v>
      </c>
      <c r="C16" s="27" t="s">
        <v>86</v>
      </c>
      <c r="D16" s="27" t="s">
        <v>22</v>
      </c>
      <c r="E16" s="28">
        <v>3136</v>
      </c>
      <c r="F16" s="29">
        <v>43936</v>
      </c>
      <c r="G16" s="30">
        <v>43936</v>
      </c>
      <c r="H16" s="30">
        <v>44026</v>
      </c>
      <c r="I16" s="31">
        <v>3</v>
      </c>
      <c r="J16" s="32" t="s">
        <v>87</v>
      </c>
      <c r="K16" s="27" t="s">
        <v>88</v>
      </c>
      <c r="L16" s="36">
        <v>1129419</v>
      </c>
      <c r="M16" s="31"/>
      <c r="N16" s="34" t="s">
        <v>46</v>
      </c>
      <c r="O16" s="27" t="s">
        <v>26</v>
      </c>
      <c r="P16" s="27" t="s">
        <v>27</v>
      </c>
      <c r="Q16" s="27" t="s">
        <v>28</v>
      </c>
      <c r="R16" s="8">
        <v>43956</v>
      </c>
      <c r="S16" s="32" t="s">
        <v>29</v>
      </c>
    </row>
    <row r="17" spans="1:19" s="35" customFormat="1" x14ac:dyDescent="0.3">
      <c r="A17" s="27" t="s">
        <v>89</v>
      </c>
      <c r="B17" s="27" t="s">
        <v>20</v>
      </c>
      <c r="C17" s="27" t="s">
        <v>90</v>
      </c>
      <c r="D17" s="27" t="s">
        <v>22</v>
      </c>
      <c r="E17" s="28">
        <v>14308</v>
      </c>
      <c r="F17" s="29">
        <v>43914</v>
      </c>
      <c r="G17" s="30">
        <v>43914</v>
      </c>
      <c r="H17" s="30">
        <v>44004</v>
      </c>
      <c r="I17" s="31">
        <v>3</v>
      </c>
      <c r="J17" s="32" t="s">
        <v>91</v>
      </c>
      <c r="K17" s="27" t="s">
        <v>92</v>
      </c>
      <c r="L17" s="33">
        <v>1136465</v>
      </c>
      <c r="M17" s="31"/>
      <c r="N17" s="34" t="s">
        <v>65</v>
      </c>
      <c r="O17" s="27" t="s">
        <v>26</v>
      </c>
      <c r="P17" s="27" t="s">
        <v>27</v>
      </c>
      <c r="Q17" s="27" t="s">
        <v>28</v>
      </c>
      <c r="R17" s="8">
        <v>43956</v>
      </c>
      <c r="S17" s="32" t="s">
        <v>29</v>
      </c>
    </row>
    <row r="18" spans="1:19" s="35" customFormat="1" x14ac:dyDescent="0.3">
      <c r="A18" s="27" t="s">
        <v>34</v>
      </c>
      <c r="B18" s="27" t="s">
        <v>20</v>
      </c>
      <c r="C18" s="27" t="s">
        <v>94</v>
      </c>
      <c r="D18" s="27" t="s">
        <v>22</v>
      </c>
      <c r="E18" s="28">
        <v>13000</v>
      </c>
      <c r="F18" s="29">
        <v>43916</v>
      </c>
      <c r="G18" s="30">
        <v>43916</v>
      </c>
      <c r="H18" s="30">
        <v>44006</v>
      </c>
      <c r="I18" s="31">
        <v>3</v>
      </c>
      <c r="J18" s="32" t="s">
        <v>95</v>
      </c>
      <c r="K18" s="27" t="s">
        <v>96</v>
      </c>
      <c r="L18" s="36" t="s">
        <v>97</v>
      </c>
      <c r="M18" s="31"/>
      <c r="N18" s="34" t="s">
        <v>98</v>
      </c>
      <c r="O18" s="27" t="s">
        <v>26</v>
      </c>
      <c r="P18" s="27" t="s">
        <v>27</v>
      </c>
      <c r="Q18" s="27" t="s">
        <v>28</v>
      </c>
      <c r="R18" s="8">
        <v>43956</v>
      </c>
      <c r="S18" s="32" t="s">
        <v>29</v>
      </c>
    </row>
    <row r="19" spans="1:19" s="35" customFormat="1" x14ac:dyDescent="0.3">
      <c r="A19" s="27" t="s">
        <v>99</v>
      </c>
      <c r="B19" s="27" t="s">
        <v>20</v>
      </c>
      <c r="C19" s="27" t="s">
        <v>100</v>
      </c>
      <c r="D19" s="27" t="s">
        <v>22</v>
      </c>
      <c r="E19" s="28">
        <v>54000</v>
      </c>
      <c r="F19" s="29">
        <v>43916</v>
      </c>
      <c r="G19" s="30">
        <v>43916</v>
      </c>
      <c r="H19" s="30">
        <v>44006</v>
      </c>
      <c r="I19" s="31">
        <v>3</v>
      </c>
      <c r="J19" s="32" t="s">
        <v>101</v>
      </c>
      <c r="K19" s="27" t="s">
        <v>102</v>
      </c>
      <c r="L19" s="27"/>
      <c r="M19" s="41">
        <v>12012830</v>
      </c>
      <c r="N19" s="34" t="s">
        <v>65</v>
      </c>
      <c r="O19" s="27" t="s">
        <v>26</v>
      </c>
      <c r="P19" s="27" t="s">
        <v>27</v>
      </c>
      <c r="Q19" s="27" t="s">
        <v>28</v>
      </c>
      <c r="R19" s="8">
        <v>43956</v>
      </c>
      <c r="S19" s="32" t="s">
        <v>29</v>
      </c>
    </row>
    <row r="20" spans="1:19" s="35" customFormat="1" x14ac:dyDescent="0.3">
      <c r="A20" s="27" t="s">
        <v>103</v>
      </c>
      <c r="B20" s="27" t="s">
        <v>20</v>
      </c>
      <c r="C20" s="27" t="s">
        <v>104</v>
      </c>
      <c r="D20" s="27" t="s">
        <v>22</v>
      </c>
      <c r="E20" s="28">
        <v>12500</v>
      </c>
      <c r="F20" s="29">
        <v>43917</v>
      </c>
      <c r="G20" s="30">
        <v>43917</v>
      </c>
      <c r="H20" s="30">
        <v>44007</v>
      </c>
      <c r="I20" s="31">
        <v>3</v>
      </c>
      <c r="J20" s="42" t="s">
        <v>105</v>
      </c>
      <c r="K20" s="42" t="s">
        <v>106</v>
      </c>
      <c r="L20" s="34" t="s">
        <v>64</v>
      </c>
      <c r="M20" s="22"/>
      <c r="N20" s="34" t="s">
        <v>65</v>
      </c>
      <c r="O20" s="27" t="s">
        <v>26</v>
      </c>
      <c r="P20" s="27" t="s">
        <v>27</v>
      </c>
      <c r="Q20" s="27" t="s">
        <v>28</v>
      </c>
      <c r="R20" s="8">
        <v>43956</v>
      </c>
      <c r="S20" s="32" t="s">
        <v>29</v>
      </c>
    </row>
    <row r="21" spans="1:19" s="35" customFormat="1" x14ac:dyDescent="0.3">
      <c r="A21" s="27" t="s">
        <v>81</v>
      </c>
      <c r="B21" s="27" t="s">
        <v>20</v>
      </c>
      <c r="C21" s="27" t="s">
        <v>108</v>
      </c>
      <c r="D21" s="27" t="s">
        <v>22</v>
      </c>
      <c r="E21" s="28">
        <v>220000</v>
      </c>
      <c r="F21" s="29">
        <v>43927</v>
      </c>
      <c r="G21" s="30">
        <v>43927</v>
      </c>
      <c r="H21" s="30">
        <v>44017</v>
      </c>
      <c r="I21" s="31">
        <v>3</v>
      </c>
      <c r="J21" s="32" t="s">
        <v>109</v>
      </c>
      <c r="K21" s="27" t="s">
        <v>110</v>
      </c>
      <c r="L21" s="33">
        <v>1154032</v>
      </c>
      <c r="M21" s="31"/>
      <c r="N21" s="34" t="s">
        <v>25</v>
      </c>
      <c r="O21" s="27" t="s">
        <v>26</v>
      </c>
      <c r="P21" s="27" t="s">
        <v>27</v>
      </c>
      <c r="Q21" s="27" t="s">
        <v>28</v>
      </c>
      <c r="R21" s="8">
        <v>43956</v>
      </c>
      <c r="S21" s="32" t="s">
        <v>29</v>
      </c>
    </row>
    <row r="22" spans="1:19" s="35" customFormat="1" x14ac:dyDescent="0.3">
      <c r="A22" s="27" t="s">
        <v>111</v>
      </c>
      <c r="B22" s="27" t="s">
        <v>20</v>
      </c>
      <c r="C22" s="27" t="s">
        <v>112</v>
      </c>
      <c r="D22" s="27" t="s">
        <v>22</v>
      </c>
      <c r="E22" s="28">
        <v>5000</v>
      </c>
      <c r="F22" s="29">
        <v>43922</v>
      </c>
      <c r="G22" s="30">
        <v>43922</v>
      </c>
      <c r="H22" s="30">
        <v>44012</v>
      </c>
      <c r="I22" s="31">
        <v>3</v>
      </c>
      <c r="J22" s="32" t="s">
        <v>113</v>
      </c>
      <c r="K22" s="27" t="s">
        <v>114</v>
      </c>
      <c r="L22" s="36">
        <v>1181279</v>
      </c>
      <c r="M22" s="31"/>
      <c r="N22" s="34" t="s">
        <v>65</v>
      </c>
      <c r="O22" s="27" t="s">
        <v>26</v>
      </c>
      <c r="P22" s="27" t="s">
        <v>27</v>
      </c>
      <c r="Q22" s="27" t="s">
        <v>28</v>
      </c>
      <c r="R22" s="8">
        <v>43956</v>
      </c>
      <c r="S22" s="32" t="s">
        <v>29</v>
      </c>
    </row>
    <row r="23" spans="1:19" s="35" customFormat="1" x14ac:dyDescent="0.3">
      <c r="A23" s="27" t="s">
        <v>373</v>
      </c>
      <c r="B23" s="27" t="s">
        <v>20</v>
      </c>
      <c r="C23" s="27" t="s">
        <v>57</v>
      </c>
      <c r="D23" s="27" t="s">
        <v>22</v>
      </c>
      <c r="E23" s="28">
        <v>969</v>
      </c>
      <c r="F23" s="29">
        <v>43938</v>
      </c>
      <c r="G23" s="30">
        <v>43938</v>
      </c>
      <c r="H23" s="30">
        <v>44028</v>
      </c>
      <c r="I23" s="31">
        <v>3</v>
      </c>
      <c r="J23" s="32" t="s">
        <v>58</v>
      </c>
      <c r="K23" s="27" t="s">
        <v>59</v>
      </c>
      <c r="L23" s="33">
        <v>287065</v>
      </c>
      <c r="M23" s="31"/>
      <c r="N23" s="34" t="s">
        <v>25</v>
      </c>
      <c r="O23" s="27" t="s">
        <v>26</v>
      </c>
      <c r="P23" s="27" t="s">
        <v>27</v>
      </c>
      <c r="Q23" s="27" t="s">
        <v>28</v>
      </c>
      <c r="R23" s="8">
        <v>43956</v>
      </c>
      <c r="S23" s="32" t="s">
        <v>29</v>
      </c>
    </row>
    <row r="24" spans="1:19" s="35" customFormat="1" x14ac:dyDescent="0.3">
      <c r="A24" s="27" t="s">
        <v>116</v>
      </c>
      <c r="B24" s="27" t="s">
        <v>20</v>
      </c>
      <c r="C24" s="27" t="s">
        <v>100</v>
      </c>
      <c r="D24" s="27" t="s">
        <v>22</v>
      </c>
      <c r="E24" s="28">
        <v>54000</v>
      </c>
      <c r="F24" s="29">
        <v>43922</v>
      </c>
      <c r="G24" s="30">
        <v>43922</v>
      </c>
      <c r="H24" s="30">
        <v>44012</v>
      </c>
      <c r="I24" s="31">
        <v>3</v>
      </c>
      <c r="J24" s="32" t="s">
        <v>101</v>
      </c>
      <c r="K24" s="27" t="s">
        <v>102</v>
      </c>
      <c r="L24" s="27"/>
      <c r="M24" s="41">
        <v>12012830</v>
      </c>
      <c r="N24" s="34" t="s">
        <v>65</v>
      </c>
      <c r="O24" s="27" t="s">
        <v>26</v>
      </c>
      <c r="P24" s="27" t="s">
        <v>27</v>
      </c>
      <c r="Q24" s="27" t="s">
        <v>28</v>
      </c>
      <c r="R24" s="8">
        <v>43956</v>
      </c>
      <c r="S24" s="32" t="s">
        <v>29</v>
      </c>
    </row>
    <row r="25" spans="1:19" s="35" customFormat="1" x14ac:dyDescent="0.3">
      <c r="A25" s="27" t="s">
        <v>117</v>
      </c>
      <c r="B25" s="27" t="s">
        <v>20</v>
      </c>
      <c r="C25" s="27" t="s">
        <v>118</v>
      </c>
      <c r="D25" s="27" t="s">
        <v>22</v>
      </c>
      <c r="E25" s="28">
        <v>5000</v>
      </c>
      <c r="F25" s="29">
        <v>43938</v>
      </c>
      <c r="G25" s="30">
        <v>43938</v>
      </c>
      <c r="H25" s="30">
        <v>44028</v>
      </c>
      <c r="I25" s="31">
        <v>3</v>
      </c>
      <c r="J25" s="32" t="s">
        <v>119</v>
      </c>
      <c r="K25" s="27" t="s">
        <v>120</v>
      </c>
      <c r="L25" s="36">
        <v>295501</v>
      </c>
      <c r="M25" s="31"/>
      <c r="N25" s="34" t="s">
        <v>25</v>
      </c>
      <c r="O25" s="27" t="s">
        <v>26</v>
      </c>
      <c r="P25" s="27" t="s">
        <v>27</v>
      </c>
      <c r="Q25" s="27" t="s">
        <v>28</v>
      </c>
      <c r="R25" s="8">
        <v>43956</v>
      </c>
      <c r="S25" s="32" t="s">
        <v>29</v>
      </c>
    </row>
    <row r="26" spans="1:19" s="35" customFormat="1" x14ac:dyDescent="0.3">
      <c r="A26" s="27" t="s">
        <v>372</v>
      </c>
      <c r="B26" s="27" t="s">
        <v>20</v>
      </c>
      <c r="C26" s="27" t="s">
        <v>358</v>
      </c>
      <c r="D26" s="27" t="s">
        <v>22</v>
      </c>
      <c r="E26" s="28">
        <v>5259</v>
      </c>
      <c r="F26" s="29">
        <v>43938</v>
      </c>
      <c r="G26" s="30">
        <v>43938</v>
      </c>
      <c r="H26" s="30">
        <v>44028</v>
      </c>
      <c r="I26" s="31">
        <v>3</v>
      </c>
      <c r="J26" s="32" t="s">
        <v>122</v>
      </c>
      <c r="K26" s="27" t="s">
        <v>123</v>
      </c>
      <c r="L26" s="36">
        <v>277927</v>
      </c>
      <c r="M26" s="31"/>
      <c r="N26" s="34" t="s">
        <v>46</v>
      </c>
      <c r="O26" s="27" t="s">
        <v>26</v>
      </c>
      <c r="P26" s="27" t="s">
        <v>27</v>
      </c>
      <c r="Q26" s="27" t="s">
        <v>28</v>
      </c>
      <c r="R26" s="8">
        <v>43956</v>
      </c>
      <c r="S26" s="32" t="s">
        <v>29</v>
      </c>
    </row>
    <row r="27" spans="1:19" s="35" customFormat="1" x14ac:dyDescent="0.3">
      <c r="A27" s="27" t="s">
        <v>136</v>
      </c>
      <c r="B27" s="27" t="s">
        <v>20</v>
      </c>
      <c r="C27" s="27" t="s">
        <v>125</v>
      </c>
      <c r="D27" s="27" t="s">
        <v>22</v>
      </c>
      <c r="E27" s="28">
        <v>4500</v>
      </c>
      <c r="F27" s="29">
        <v>43936</v>
      </c>
      <c r="G27" s="30">
        <v>43936</v>
      </c>
      <c r="H27" s="30">
        <v>44026</v>
      </c>
      <c r="I27" s="31">
        <v>3</v>
      </c>
      <c r="J27" s="32" t="s">
        <v>126</v>
      </c>
      <c r="K27" s="27" t="s">
        <v>127</v>
      </c>
      <c r="L27" s="36">
        <v>1107264</v>
      </c>
      <c r="M27" s="31"/>
      <c r="N27" s="34" t="s">
        <v>46</v>
      </c>
      <c r="O27" s="27" t="s">
        <v>26</v>
      </c>
      <c r="P27" s="27" t="s">
        <v>27</v>
      </c>
      <c r="Q27" s="27" t="s">
        <v>28</v>
      </c>
      <c r="R27" s="8">
        <v>43956</v>
      </c>
      <c r="S27" s="32" t="s">
        <v>29</v>
      </c>
    </row>
    <row r="28" spans="1:19" s="35" customFormat="1" x14ac:dyDescent="0.3">
      <c r="A28" s="27" t="s">
        <v>128</v>
      </c>
      <c r="B28" s="27" t="s">
        <v>20</v>
      </c>
      <c r="C28" s="27" t="s">
        <v>129</v>
      </c>
      <c r="D28" s="27" t="s">
        <v>22</v>
      </c>
      <c r="E28" s="37">
        <v>18956</v>
      </c>
      <c r="F28" s="29">
        <v>43917</v>
      </c>
      <c r="G28" s="30">
        <v>43917</v>
      </c>
      <c r="H28" s="30">
        <v>44007</v>
      </c>
      <c r="I28" s="31">
        <v>3</v>
      </c>
      <c r="J28" s="32" t="s">
        <v>130</v>
      </c>
      <c r="K28" s="27" t="s">
        <v>131</v>
      </c>
      <c r="L28" s="33">
        <v>1150934</v>
      </c>
      <c r="M28" s="31"/>
      <c r="N28" s="34" t="s">
        <v>65</v>
      </c>
      <c r="O28" s="27" t="s">
        <v>26</v>
      </c>
      <c r="P28" s="27" t="s">
        <v>27</v>
      </c>
      <c r="Q28" s="27" t="s">
        <v>28</v>
      </c>
      <c r="R28" s="8">
        <v>43956</v>
      </c>
      <c r="S28" s="32" t="s">
        <v>29</v>
      </c>
    </row>
    <row r="29" spans="1:19" s="35" customFormat="1" x14ac:dyDescent="0.3">
      <c r="A29" s="27" t="s">
        <v>132</v>
      </c>
      <c r="B29" s="27" t="s">
        <v>20</v>
      </c>
      <c r="C29" s="27" t="s">
        <v>133</v>
      </c>
      <c r="D29" s="27" t="s">
        <v>22</v>
      </c>
      <c r="E29" s="28">
        <v>5000</v>
      </c>
      <c r="F29" s="29">
        <v>43917</v>
      </c>
      <c r="G29" s="30">
        <v>43917</v>
      </c>
      <c r="H29" s="30">
        <v>44007</v>
      </c>
      <c r="I29" s="31">
        <v>3</v>
      </c>
      <c r="J29" s="32" t="s">
        <v>134</v>
      </c>
      <c r="K29" s="27" t="s">
        <v>135</v>
      </c>
      <c r="L29" s="33">
        <v>1072395</v>
      </c>
      <c r="M29" s="31"/>
      <c r="N29" s="34" t="s">
        <v>65</v>
      </c>
      <c r="O29" s="27" t="s">
        <v>26</v>
      </c>
      <c r="P29" s="27" t="s">
        <v>27</v>
      </c>
      <c r="Q29" s="27" t="s">
        <v>28</v>
      </c>
      <c r="R29" s="8">
        <v>43956</v>
      </c>
      <c r="S29" s="32" t="s">
        <v>29</v>
      </c>
    </row>
    <row r="30" spans="1:19" s="35" customFormat="1" x14ac:dyDescent="0.3">
      <c r="A30" s="27" t="s">
        <v>115</v>
      </c>
      <c r="B30" s="27" t="s">
        <v>20</v>
      </c>
      <c r="C30" s="27" t="s">
        <v>137</v>
      </c>
      <c r="D30" s="27" t="s">
        <v>22</v>
      </c>
      <c r="E30" s="28">
        <v>5000</v>
      </c>
      <c r="F30" s="29">
        <v>43929</v>
      </c>
      <c r="G30" s="30">
        <v>43929</v>
      </c>
      <c r="H30" s="30">
        <v>44019</v>
      </c>
      <c r="I30" s="31">
        <v>3</v>
      </c>
      <c r="J30" s="32" t="s">
        <v>138</v>
      </c>
      <c r="K30" s="27" t="s">
        <v>139</v>
      </c>
      <c r="L30" s="33">
        <v>1102510</v>
      </c>
      <c r="M30" s="31"/>
      <c r="N30" s="34" t="s">
        <v>25</v>
      </c>
      <c r="O30" s="27" t="s">
        <v>26</v>
      </c>
      <c r="P30" s="27" t="s">
        <v>27</v>
      </c>
      <c r="Q30" s="27" t="s">
        <v>28</v>
      </c>
      <c r="R30" s="8">
        <v>43956</v>
      </c>
      <c r="S30" s="32" t="s">
        <v>29</v>
      </c>
    </row>
    <row r="31" spans="1:19" s="35" customFormat="1" x14ac:dyDescent="0.3">
      <c r="A31" s="27" t="s">
        <v>140</v>
      </c>
      <c r="B31" s="27" t="s">
        <v>20</v>
      </c>
      <c r="C31" s="27" t="s">
        <v>141</v>
      </c>
      <c r="D31" s="27" t="s">
        <v>22</v>
      </c>
      <c r="E31" s="28">
        <v>13000</v>
      </c>
      <c r="F31" s="29">
        <v>43914</v>
      </c>
      <c r="G31" s="30">
        <v>43914</v>
      </c>
      <c r="H31" s="30">
        <v>44004</v>
      </c>
      <c r="I31" s="31">
        <v>3</v>
      </c>
      <c r="J31" s="32" t="s">
        <v>142</v>
      </c>
      <c r="K31" s="27" t="s">
        <v>143</v>
      </c>
      <c r="L31" s="33">
        <v>1176579</v>
      </c>
      <c r="M31" s="31"/>
      <c r="N31" s="34" t="s">
        <v>55</v>
      </c>
      <c r="O31" s="27" t="s">
        <v>26</v>
      </c>
      <c r="P31" s="27" t="s">
        <v>27</v>
      </c>
      <c r="Q31" s="27" t="s">
        <v>28</v>
      </c>
      <c r="R31" s="8">
        <v>43956</v>
      </c>
      <c r="S31" s="32" t="s">
        <v>29</v>
      </c>
    </row>
    <row r="32" spans="1:19" s="35" customFormat="1" x14ac:dyDescent="0.3">
      <c r="A32" s="27" t="s">
        <v>371</v>
      </c>
      <c r="B32" s="27" t="s">
        <v>20</v>
      </c>
      <c r="C32" s="27" t="s">
        <v>145</v>
      </c>
      <c r="D32" s="27" t="s">
        <v>22</v>
      </c>
      <c r="E32" s="28">
        <v>2500</v>
      </c>
      <c r="F32" s="29">
        <v>43951</v>
      </c>
      <c r="G32" s="30">
        <v>43951</v>
      </c>
      <c r="H32" s="30">
        <v>44041</v>
      </c>
      <c r="I32" s="31">
        <v>3</v>
      </c>
      <c r="J32" s="32" t="s">
        <v>146</v>
      </c>
      <c r="K32" s="27" t="s">
        <v>147</v>
      </c>
      <c r="L32" s="33">
        <v>1149664</v>
      </c>
      <c r="M32" s="31"/>
      <c r="N32" s="34" t="s">
        <v>25</v>
      </c>
      <c r="O32" s="27" t="s">
        <v>26</v>
      </c>
      <c r="P32" s="27" t="s">
        <v>27</v>
      </c>
      <c r="Q32" s="27" t="s">
        <v>28</v>
      </c>
      <c r="R32" s="8">
        <v>43956</v>
      </c>
      <c r="S32" s="32" t="s">
        <v>29</v>
      </c>
    </row>
    <row r="33" spans="1:19" s="35" customFormat="1" x14ac:dyDescent="0.3">
      <c r="A33" s="27" t="s">
        <v>148</v>
      </c>
      <c r="B33" s="27" t="s">
        <v>20</v>
      </c>
      <c r="C33" s="27" t="s">
        <v>149</v>
      </c>
      <c r="D33" s="27" t="s">
        <v>22</v>
      </c>
      <c r="E33" s="28">
        <v>4832</v>
      </c>
      <c r="F33" s="29">
        <v>43929</v>
      </c>
      <c r="G33" s="30">
        <v>43929</v>
      </c>
      <c r="H33" s="30">
        <v>44019</v>
      </c>
      <c r="I33" s="31">
        <v>3</v>
      </c>
      <c r="J33" s="32" t="s">
        <v>150</v>
      </c>
      <c r="K33" s="27" t="s">
        <v>151</v>
      </c>
      <c r="L33" s="33">
        <v>1134423</v>
      </c>
      <c r="M33" s="31"/>
      <c r="N33" s="34" t="s">
        <v>25</v>
      </c>
      <c r="O33" s="27" t="s">
        <v>26</v>
      </c>
      <c r="P33" s="27" t="s">
        <v>27</v>
      </c>
      <c r="Q33" s="27" t="s">
        <v>28</v>
      </c>
      <c r="R33" s="8">
        <v>43956</v>
      </c>
      <c r="S33" s="32" t="s">
        <v>29</v>
      </c>
    </row>
    <row r="34" spans="1:19" s="35" customFormat="1" x14ac:dyDescent="0.3">
      <c r="A34" s="27" t="s">
        <v>124</v>
      </c>
      <c r="B34" s="27" t="s">
        <v>20</v>
      </c>
      <c r="C34" s="27" t="s">
        <v>153</v>
      </c>
      <c r="D34" s="27" t="s">
        <v>22</v>
      </c>
      <c r="E34" s="28">
        <v>4680</v>
      </c>
      <c r="F34" s="29">
        <v>43929</v>
      </c>
      <c r="G34" s="30">
        <v>43929</v>
      </c>
      <c r="H34" s="30">
        <v>44019</v>
      </c>
      <c r="I34" s="31">
        <v>3</v>
      </c>
      <c r="J34" s="32" t="s">
        <v>154</v>
      </c>
      <c r="K34" s="27" t="s">
        <v>155</v>
      </c>
      <c r="L34" s="33">
        <v>1136234</v>
      </c>
      <c r="M34" s="31"/>
      <c r="N34" s="34" t="s">
        <v>25</v>
      </c>
      <c r="O34" s="27" t="s">
        <v>26</v>
      </c>
      <c r="P34" s="27" t="s">
        <v>27</v>
      </c>
      <c r="Q34" s="27" t="s">
        <v>28</v>
      </c>
      <c r="R34" s="8">
        <v>43956</v>
      </c>
      <c r="S34" s="32" t="s">
        <v>29</v>
      </c>
    </row>
    <row r="35" spans="1:19" s="35" customFormat="1" x14ac:dyDescent="0.3">
      <c r="A35" s="27" t="s">
        <v>156</v>
      </c>
      <c r="B35" s="27" t="s">
        <v>20</v>
      </c>
      <c r="C35" s="27" t="s">
        <v>157</v>
      </c>
      <c r="D35" s="27" t="s">
        <v>22</v>
      </c>
      <c r="E35" s="28">
        <v>150000</v>
      </c>
      <c r="F35" s="29">
        <v>43948</v>
      </c>
      <c r="G35" s="30">
        <v>43948</v>
      </c>
      <c r="H35" s="30">
        <v>44038</v>
      </c>
      <c r="I35" s="31">
        <v>3</v>
      </c>
      <c r="J35" s="32" t="s">
        <v>158</v>
      </c>
      <c r="K35" s="27" t="s">
        <v>159</v>
      </c>
      <c r="L35" s="33">
        <v>295157</v>
      </c>
      <c r="M35" s="31"/>
      <c r="N35" s="34" t="s">
        <v>69</v>
      </c>
      <c r="O35" s="27" t="s">
        <v>26</v>
      </c>
      <c r="P35" s="27" t="s">
        <v>27</v>
      </c>
      <c r="Q35" s="27" t="s">
        <v>28</v>
      </c>
      <c r="R35" s="8">
        <v>43956</v>
      </c>
      <c r="S35" s="32" t="s">
        <v>29</v>
      </c>
    </row>
    <row r="36" spans="1:19" s="40" customFormat="1" x14ac:dyDescent="0.3">
      <c r="A36" s="32" t="s">
        <v>152</v>
      </c>
      <c r="B36" s="32" t="s">
        <v>20</v>
      </c>
      <c r="C36" s="32" t="s">
        <v>161</v>
      </c>
      <c r="D36" s="32" t="s">
        <v>22</v>
      </c>
      <c r="E36" s="37">
        <v>20000</v>
      </c>
      <c r="F36" s="38">
        <v>43943</v>
      </c>
      <c r="G36" s="39">
        <v>43943</v>
      </c>
      <c r="H36" s="39">
        <v>44033</v>
      </c>
      <c r="I36" s="22">
        <v>3</v>
      </c>
      <c r="J36" s="32" t="s">
        <v>162</v>
      </c>
      <c r="K36" s="32" t="s">
        <v>163</v>
      </c>
      <c r="L36" s="43">
        <v>313697</v>
      </c>
      <c r="M36" s="22"/>
      <c r="N36" s="34" t="s">
        <v>25</v>
      </c>
      <c r="O36" s="32" t="s">
        <v>26</v>
      </c>
      <c r="P36" s="32" t="s">
        <v>27</v>
      </c>
      <c r="Q36" s="32" t="s">
        <v>28</v>
      </c>
      <c r="R36" s="8">
        <v>43956</v>
      </c>
      <c r="S36" s="32" t="s">
        <v>29</v>
      </c>
    </row>
    <row r="37" spans="1:19" s="35" customFormat="1" x14ac:dyDescent="0.3">
      <c r="A37" s="27" t="s">
        <v>164</v>
      </c>
      <c r="B37" s="27" t="s">
        <v>20</v>
      </c>
      <c r="C37" s="27" t="s">
        <v>165</v>
      </c>
      <c r="D37" s="27" t="s">
        <v>22</v>
      </c>
      <c r="E37" s="28">
        <v>4920</v>
      </c>
      <c r="F37" s="29">
        <v>43928</v>
      </c>
      <c r="G37" s="30">
        <v>43928</v>
      </c>
      <c r="H37" s="30">
        <v>44018</v>
      </c>
      <c r="I37" s="31">
        <v>3</v>
      </c>
      <c r="J37" s="32" t="s">
        <v>166</v>
      </c>
      <c r="K37" s="27" t="s">
        <v>167</v>
      </c>
      <c r="L37" s="33">
        <v>1171033</v>
      </c>
      <c r="M37" s="31"/>
      <c r="N37" s="34" t="s">
        <v>46</v>
      </c>
      <c r="O37" s="27" t="s">
        <v>26</v>
      </c>
      <c r="P37" s="27" t="s">
        <v>27</v>
      </c>
      <c r="Q37" s="27" t="s">
        <v>28</v>
      </c>
      <c r="R37" s="8">
        <v>43956</v>
      </c>
      <c r="S37" s="32" t="s">
        <v>29</v>
      </c>
    </row>
    <row r="38" spans="1:19" s="35" customFormat="1" x14ac:dyDescent="0.3">
      <c r="A38" s="27" t="s">
        <v>93</v>
      </c>
      <c r="B38" s="27" t="s">
        <v>20</v>
      </c>
      <c r="C38" s="27" t="s">
        <v>43</v>
      </c>
      <c r="D38" s="27" t="s">
        <v>22</v>
      </c>
      <c r="E38" s="28">
        <v>160000</v>
      </c>
      <c r="F38" s="29">
        <v>43927</v>
      </c>
      <c r="G38" s="30">
        <v>43927</v>
      </c>
      <c r="H38" s="30">
        <v>44017</v>
      </c>
      <c r="I38" s="31">
        <v>3</v>
      </c>
      <c r="J38" s="32" t="s">
        <v>169</v>
      </c>
      <c r="K38" s="27" t="s">
        <v>170</v>
      </c>
      <c r="L38" s="33">
        <v>1168183</v>
      </c>
      <c r="M38" s="31"/>
      <c r="N38" s="34" t="s">
        <v>25</v>
      </c>
      <c r="O38" s="27" t="s">
        <v>26</v>
      </c>
      <c r="P38" s="27" t="s">
        <v>27</v>
      </c>
      <c r="Q38" s="27" t="s">
        <v>28</v>
      </c>
      <c r="R38" s="8">
        <v>43956</v>
      </c>
      <c r="S38" s="32" t="s">
        <v>29</v>
      </c>
    </row>
    <row r="39" spans="1:19" s="35" customFormat="1" x14ac:dyDescent="0.3">
      <c r="A39" s="27" t="s">
        <v>171</v>
      </c>
      <c r="B39" s="27" t="s">
        <v>20</v>
      </c>
      <c r="C39" s="27" t="s">
        <v>43</v>
      </c>
      <c r="D39" s="27" t="s">
        <v>22</v>
      </c>
      <c r="E39" s="28">
        <v>120000</v>
      </c>
      <c r="F39" s="29">
        <v>43927</v>
      </c>
      <c r="G39" s="30">
        <v>43927</v>
      </c>
      <c r="H39" s="30">
        <v>44017</v>
      </c>
      <c r="I39" s="31">
        <v>3</v>
      </c>
      <c r="J39" s="32" t="s">
        <v>172</v>
      </c>
      <c r="K39" s="27" t="s">
        <v>173</v>
      </c>
      <c r="L39" s="33">
        <v>1075477</v>
      </c>
      <c r="M39" s="31"/>
      <c r="N39" s="34" t="s">
        <v>25</v>
      </c>
      <c r="O39" s="27" t="s">
        <v>26</v>
      </c>
      <c r="P39" s="27" t="s">
        <v>27</v>
      </c>
      <c r="Q39" s="27" t="s">
        <v>28</v>
      </c>
      <c r="R39" s="8">
        <v>43956</v>
      </c>
      <c r="S39" s="32" t="s">
        <v>29</v>
      </c>
    </row>
    <row r="40" spans="1:19" s="40" customFormat="1" x14ac:dyDescent="0.3">
      <c r="A40" s="32" t="s">
        <v>107</v>
      </c>
      <c r="B40" s="32" t="s">
        <v>20</v>
      </c>
      <c r="C40" s="32" t="s">
        <v>175</v>
      </c>
      <c r="D40" s="32" t="s">
        <v>22</v>
      </c>
      <c r="E40" s="37">
        <v>4800</v>
      </c>
      <c r="F40" s="38">
        <v>43929</v>
      </c>
      <c r="G40" s="39">
        <v>43929</v>
      </c>
      <c r="H40" s="39">
        <v>44019</v>
      </c>
      <c r="I40" s="22">
        <v>3</v>
      </c>
      <c r="J40" s="32" t="s">
        <v>176</v>
      </c>
      <c r="K40" s="32" t="s">
        <v>177</v>
      </c>
      <c r="L40" s="43">
        <v>1160947</v>
      </c>
      <c r="M40" s="22"/>
      <c r="N40" s="34" t="s">
        <v>25</v>
      </c>
      <c r="O40" s="32" t="s">
        <v>26</v>
      </c>
      <c r="P40" s="32" t="s">
        <v>27</v>
      </c>
      <c r="Q40" s="32" t="s">
        <v>28</v>
      </c>
      <c r="R40" s="8">
        <v>43956</v>
      </c>
      <c r="S40" s="32" t="s">
        <v>29</v>
      </c>
    </row>
    <row r="41" spans="1:19" s="40" customFormat="1" x14ac:dyDescent="0.3">
      <c r="A41" s="32" t="s">
        <v>60</v>
      </c>
      <c r="B41" s="32" t="s">
        <v>20</v>
      </c>
      <c r="C41" s="32" t="s">
        <v>141</v>
      </c>
      <c r="D41" s="32" t="s">
        <v>22</v>
      </c>
      <c r="E41" s="37">
        <v>7592</v>
      </c>
      <c r="F41" s="38">
        <v>43922</v>
      </c>
      <c r="G41" s="39">
        <v>43922</v>
      </c>
      <c r="H41" s="39">
        <v>44012</v>
      </c>
      <c r="I41" s="22">
        <v>3</v>
      </c>
      <c r="J41" s="32" t="s">
        <v>142</v>
      </c>
      <c r="K41" s="32" t="s">
        <v>143</v>
      </c>
      <c r="L41" s="43">
        <v>1176579</v>
      </c>
      <c r="M41" s="22"/>
      <c r="N41" s="34" t="s">
        <v>55</v>
      </c>
      <c r="O41" s="32" t="s">
        <v>26</v>
      </c>
      <c r="P41" s="32" t="s">
        <v>27</v>
      </c>
      <c r="Q41" s="32" t="s">
        <v>28</v>
      </c>
      <c r="R41" s="8">
        <v>43956</v>
      </c>
      <c r="S41" s="32" t="s">
        <v>29</v>
      </c>
    </row>
    <row r="42" spans="1:19" s="35" customFormat="1" ht="16.2" thickBot="1" x14ac:dyDescent="0.35">
      <c r="A42" s="13" t="s">
        <v>179</v>
      </c>
      <c r="B42" s="13" t="s">
        <v>20</v>
      </c>
      <c r="C42" s="13" t="s">
        <v>180</v>
      </c>
      <c r="D42" s="13" t="s">
        <v>22</v>
      </c>
      <c r="E42" s="44">
        <v>5851</v>
      </c>
      <c r="F42" s="45">
        <v>43943</v>
      </c>
      <c r="G42" s="46">
        <v>43943</v>
      </c>
      <c r="H42" s="46">
        <v>44033</v>
      </c>
      <c r="I42" s="47">
        <v>3</v>
      </c>
      <c r="J42" s="48" t="s">
        <v>181</v>
      </c>
      <c r="K42" s="13" t="s">
        <v>182</v>
      </c>
      <c r="L42" s="49">
        <v>281512</v>
      </c>
      <c r="M42" s="47"/>
      <c r="N42" s="50" t="s">
        <v>25</v>
      </c>
      <c r="O42" s="13" t="s">
        <v>26</v>
      </c>
      <c r="P42" s="13" t="s">
        <v>27</v>
      </c>
      <c r="Q42" s="13" t="s">
        <v>28</v>
      </c>
      <c r="R42" s="51">
        <v>43956</v>
      </c>
      <c r="S42" s="48" t="s">
        <v>29</v>
      </c>
    </row>
    <row r="43" spans="1:19" s="35" customFormat="1" ht="16.2" thickTop="1" x14ac:dyDescent="0.3">
      <c r="A43" s="27" t="s">
        <v>354</v>
      </c>
      <c r="B43" s="27" t="s">
        <v>20</v>
      </c>
      <c r="C43" s="27" t="s">
        <v>183</v>
      </c>
      <c r="D43" s="27" t="s">
        <v>22</v>
      </c>
      <c r="E43" s="52">
        <v>15000</v>
      </c>
      <c r="F43" s="53">
        <v>43952</v>
      </c>
      <c r="G43" s="30">
        <v>43952</v>
      </c>
      <c r="H43" s="39">
        <v>44132</v>
      </c>
      <c r="I43" s="54">
        <v>6</v>
      </c>
      <c r="J43" s="27" t="str">
        <f>"GB-CHC-"&amp;L43</f>
        <v>GB-CHC-1103322</v>
      </c>
      <c r="K43" s="27" t="s">
        <v>184</v>
      </c>
      <c r="L43" s="26">
        <v>1103322</v>
      </c>
      <c r="M43" s="22"/>
      <c r="N43" s="55" t="s">
        <v>25</v>
      </c>
      <c r="O43" s="32" t="s">
        <v>26</v>
      </c>
      <c r="P43" s="27" t="s">
        <v>27</v>
      </c>
      <c r="Q43" s="27" t="s">
        <v>28</v>
      </c>
      <c r="R43" s="8">
        <v>44055</v>
      </c>
      <c r="S43" s="32" t="s">
        <v>29</v>
      </c>
    </row>
    <row r="44" spans="1:19" s="35" customFormat="1" x14ac:dyDescent="0.3">
      <c r="A44" s="27" t="s">
        <v>302</v>
      </c>
      <c r="B44" s="27" t="s">
        <v>20</v>
      </c>
      <c r="C44" s="27" t="s">
        <v>185</v>
      </c>
      <c r="D44" s="27" t="s">
        <v>22</v>
      </c>
      <c r="E44" s="28">
        <v>19400</v>
      </c>
      <c r="F44" s="29">
        <v>43952</v>
      </c>
      <c r="G44" s="30">
        <v>43952</v>
      </c>
      <c r="H44" s="39">
        <v>44132</v>
      </c>
      <c r="I44" s="54">
        <v>6</v>
      </c>
      <c r="J44" s="27" t="str">
        <f t="shared" ref="J44:J46" si="0">"GB-CHC-"&amp;L44</f>
        <v>GB-CHC-1102451</v>
      </c>
      <c r="K44" s="27" t="s">
        <v>186</v>
      </c>
      <c r="L44" s="26">
        <v>1102451</v>
      </c>
      <c r="M44" s="22"/>
      <c r="N44" s="55" t="s">
        <v>25</v>
      </c>
      <c r="O44" s="32" t="s">
        <v>26</v>
      </c>
      <c r="P44" s="27" t="s">
        <v>27</v>
      </c>
      <c r="Q44" s="27" t="s">
        <v>28</v>
      </c>
      <c r="R44" s="8">
        <v>44055</v>
      </c>
      <c r="S44" s="32" t="s">
        <v>29</v>
      </c>
    </row>
    <row r="45" spans="1:19" s="40" customFormat="1" x14ac:dyDescent="0.3">
      <c r="A45" s="32" t="s">
        <v>303</v>
      </c>
      <c r="B45" s="32" t="s">
        <v>20</v>
      </c>
      <c r="C45" s="32" t="s">
        <v>187</v>
      </c>
      <c r="D45" s="32" t="s">
        <v>22</v>
      </c>
      <c r="E45" s="37">
        <v>19000</v>
      </c>
      <c r="F45" s="38">
        <v>43952</v>
      </c>
      <c r="G45" s="39">
        <v>43952</v>
      </c>
      <c r="H45" s="39">
        <v>44132</v>
      </c>
      <c r="I45" s="56">
        <v>6</v>
      </c>
      <c r="J45" s="32" t="str">
        <f t="shared" si="0"/>
        <v>GB-CHC-1120562</v>
      </c>
      <c r="K45" s="32" t="s">
        <v>188</v>
      </c>
      <c r="L45" s="23">
        <v>1120562</v>
      </c>
      <c r="M45" s="22"/>
      <c r="N45" s="21" t="s">
        <v>25</v>
      </c>
      <c r="O45" s="32" t="s">
        <v>26</v>
      </c>
      <c r="P45" s="32" t="s">
        <v>27</v>
      </c>
      <c r="Q45" s="32" t="s">
        <v>28</v>
      </c>
      <c r="R45" s="8">
        <v>44055</v>
      </c>
      <c r="S45" s="32" t="s">
        <v>29</v>
      </c>
    </row>
    <row r="46" spans="1:19" s="40" customFormat="1" x14ac:dyDescent="0.3">
      <c r="A46" s="32" t="s">
        <v>304</v>
      </c>
      <c r="B46" s="32" t="s">
        <v>20</v>
      </c>
      <c r="C46" s="32" t="s">
        <v>359</v>
      </c>
      <c r="D46" s="32" t="s">
        <v>22</v>
      </c>
      <c r="E46" s="37">
        <v>290000</v>
      </c>
      <c r="F46" s="38">
        <v>43952</v>
      </c>
      <c r="G46" s="39">
        <v>43952</v>
      </c>
      <c r="H46" s="39">
        <v>44132</v>
      </c>
      <c r="I46" s="56">
        <v>6</v>
      </c>
      <c r="J46" s="32" t="str">
        <f t="shared" si="0"/>
        <v>GB-CHC-1048995</v>
      </c>
      <c r="K46" s="32" t="s">
        <v>189</v>
      </c>
      <c r="L46" s="23">
        <v>1048995</v>
      </c>
      <c r="M46" s="22"/>
      <c r="N46" s="21" t="s">
        <v>69</v>
      </c>
      <c r="O46" s="32" t="s">
        <v>26</v>
      </c>
      <c r="P46" s="32" t="s">
        <v>27</v>
      </c>
      <c r="Q46" s="32" t="s">
        <v>28</v>
      </c>
      <c r="R46" s="8">
        <v>44055</v>
      </c>
      <c r="S46" s="32" t="s">
        <v>29</v>
      </c>
    </row>
    <row r="47" spans="1:19" s="40" customFormat="1" x14ac:dyDescent="0.3">
      <c r="A47" s="32" t="s">
        <v>305</v>
      </c>
      <c r="B47" s="32" t="s">
        <v>20</v>
      </c>
      <c r="C47" s="21" t="s">
        <v>190</v>
      </c>
      <c r="D47" s="32" t="s">
        <v>22</v>
      </c>
      <c r="E47" s="37">
        <v>24443.94</v>
      </c>
      <c r="F47" s="38">
        <v>43952</v>
      </c>
      <c r="G47" s="39">
        <v>43952</v>
      </c>
      <c r="H47" s="39">
        <v>44132</v>
      </c>
      <c r="I47" s="56">
        <v>6</v>
      </c>
      <c r="J47" s="32" t="str">
        <f>"GB-COH-"&amp;M47</f>
        <v>GB-COH-07415416</v>
      </c>
      <c r="K47" s="32" t="s">
        <v>191</v>
      </c>
      <c r="L47" s="21"/>
      <c r="M47" s="24" t="s">
        <v>298</v>
      </c>
      <c r="N47" s="21" t="s">
        <v>65</v>
      </c>
      <c r="O47" s="32" t="s">
        <v>26</v>
      </c>
      <c r="P47" s="32" t="s">
        <v>27</v>
      </c>
      <c r="Q47" s="32" t="s">
        <v>28</v>
      </c>
      <c r="R47" s="8">
        <v>44055</v>
      </c>
      <c r="S47" s="32" t="s">
        <v>29</v>
      </c>
    </row>
    <row r="48" spans="1:19" s="40" customFormat="1" x14ac:dyDescent="0.3">
      <c r="A48" s="32" t="s">
        <v>306</v>
      </c>
      <c r="B48" s="32" t="s">
        <v>20</v>
      </c>
      <c r="C48" s="32" t="s">
        <v>192</v>
      </c>
      <c r="D48" s="32" t="s">
        <v>22</v>
      </c>
      <c r="E48" s="37">
        <v>12217</v>
      </c>
      <c r="F48" s="38">
        <v>43952</v>
      </c>
      <c r="G48" s="39">
        <v>43952</v>
      </c>
      <c r="H48" s="39">
        <v>44132</v>
      </c>
      <c r="I48" s="56">
        <v>6</v>
      </c>
      <c r="J48" s="32" t="str">
        <f>"GB-CHC-"&amp;L48</f>
        <v>GB-CHC-303320</v>
      </c>
      <c r="K48" s="32" t="s">
        <v>301</v>
      </c>
      <c r="L48" s="23">
        <v>303320</v>
      </c>
      <c r="M48" s="22"/>
      <c r="N48" s="21" t="s">
        <v>25</v>
      </c>
      <c r="O48" s="32" t="s">
        <v>26</v>
      </c>
      <c r="P48" s="32" t="s">
        <v>27</v>
      </c>
      <c r="Q48" s="32" t="s">
        <v>28</v>
      </c>
      <c r="R48" s="8">
        <v>44055</v>
      </c>
      <c r="S48" s="32" t="s">
        <v>29</v>
      </c>
    </row>
    <row r="49" spans="1:19" s="40" customFormat="1" x14ac:dyDescent="0.3">
      <c r="A49" s="32" t="s">
        <v>178</v>
      </c>
      <c r="B49" s="32" t="s">
        <v>20</v>
      </c>
      <c r="C49" s="32" t="s">
        <v>193</v>
      </c>
      <c r="D49" s="32" t="s">
        <v>22</v>
      </c>
      <c r="E49" s="37">
        <v>20000</v>
      </c>
      <c r="F49" s="38">
        <v>43952</v>
      </c>
      <c r="G49" s="39">
        <v>43952</v>
      </c>
      <c r="H49" s="39">
        <v>44132</v>
      </c>
      <c r="I49" s="56">
        <v>6</v>
      </c>
      <c r="J49" s="32" t="str">
        <f t="shared" ref="J49:J92" si="1">"GB-CHC-"&amp;L49</f>
        <v>GB-CHC-1162470</v>
      </c>
      <c r="K49" s="32" t="s">
        <v>194</v>
      </c>
      <c r="L49" s="23">
        <v>1162470</v>
      </c>
      <c r="M49" s="22"/>
      <c r="N49" s="21" t="s">
        <v>195</v>
      </c>
      <c r="O49" s="32" t="s">
        <v>26</v>
      </c>
      <c r="P49" s="32" t="s">
        <v>27</v>
      </c>
      <c r="Q49" s="32" t="s">
        <v>28</v>
      </c>
      <c r="R49" s="8">
        <v>44055</v>
      </c>
      <c r="S49" s="32" t="s">
        <v>29</v>
      </c>
    </row>
    <row r="50" spans="1:19" s="40" customFormat="1" x14ac:dyDescent="0.3">
      <c r="A50" s="32" t="s">
        <v>160</v>
      </c>
      <c r="B50" s="32" t="s">
        <v>20</v>
      </c>
      <c r="C50" s="32" t="s">
        <v>355</v>
      </c>
      <c r="D50" s="32" t="s">
        <v>22</v>
      </c>
      <c r="E50" s="37">
        <v>19837</v>
      </c>
      <c r="F50" s="38">
        <v>43952</v>
      </c>
      <c r="G50" s="39">
        <v>43952</v>
      </c>
      <c r="H50" s="39">
        <v>44132</v>
      </c>
      <c r="I50" s="56">
        <v>6</v>
      </c>
      <c r="J50" s="32" t="str">
        <f t="shared" si="1"/>
        <v>GB-CHC-1169255</v>
      </c>
      <c r="K50" s="32" t="s">
        <v>196</v>
      </c>
      <c r="L50" s="23">
        <v>1169255</v>
      </c>
      <c r="M50" s="22"/>
      <c r="N50" s="21" t="s">
        <v>25</v>
      </c>
      <c r="O50" s="32" t="s">
        <v>26</v>
      </c>
      <c r="P50" s="32" t="s">
        <v>27</v>
      </c>
      <c r="Q50" s="32" t="s">
        <v>28</v>
      </c>
      <c r="R50" s="8">
        <v>44055</v>
      </c>
      <c r="S50" s="32" t="s">
        <v>29</v>
      </c>
    </row>
    <row r="51" spans="1:19" s="40" customFormat="1" x14ac:dyDescent="0.3">
      <c r="A51" s="32" t="s">
        <v>174</v>
      </c>
      <c r="B51" s="32" t="s">
        <v>20</v>
      </c>
      <c r="C51" s="32" t="s">
        <v>197</v>
      </c>
      <c r="D51" s="32" t="s">
        <v>22</v>
      </c>
      <c r="E51" s="37">
        <v>18669</v>
      </c>
      <c r="F51" s="38">
        <v>43952</v>
      </c>
      <c r="G51" s="39">
        <v>43952</v>
      </c>
      <c r="H51" s="39">
        <v>44132</v>
      </c>
      <c r="I51" s="56">
        <v>6</v>
      </c>
      <c r="J51" s="32" t="str">
        <f t="shared" si="1"/>
        <v>GB-CHC-1090549</v>
      </c>
      <c r="K51" s="32" t="s">
        <v>198</v>
      </c>
      <c r="L51" s="23">
        <v>1090549</v>
      </c>
      <c r="M51" s="22"/>
      <c r="N51" s="21" t="s">
        <v>25</v>
      </c>
      <c r="O51" s="32" t="s">
        <v>26</v>
      </c>
      <c r="P51" s="32" t="s">
        <v>27</v>
      </c>
      <c r="Q51" s="32" t="s">
        <v>28</v>
      </c>
      <c r="R51" s="8">
        <v>44055</v>
      </c>
      <c r="S51" s="32" t="s">
        <v>29</v>
      </c>
    </row>
    <row r="52" spans="1:19" s="35" customFormat="1" x14ac:dyDescent="0.3">
      <c r="A52" s="27" t="s">
        <v>307</v>
      </c>
      <c r="B52" s="27" t="s">
        <v>20</v>
      </c>
      <c r="C52" s="27" t="s">
        <v>199</v>
      </c>
      <c r="D52" s="27" t="s">
        <v>22</v>
      </c>
      <c r="E52" s="28">
        <v>30076</v>
      </c>
      <c r="F52" s="29">
        <v>43952</v>
      </c>
      <c r="G52" s="30">
        <v>43952</v>
      </c>
      <c r="H52" s="39">
        <v>44132</v>
      </c>
      <c r="I52" s="54">
        <v>6</v>
      </c>
      <c r="J52" s="27" t="str">
        <f>"GB-COH-"&amp;M52</f>
        <v>GB-COH-11947395</v>
      </c>
      <c r="K52" s="27" t="s">
        <v>200</v>
      </c>
      <c r="M52" s="25">
        <v>11947395</v>
      </c>
      <c r="N52" s="34" t="s">
        <v>46</v>
      </c>
      <c r="O52" s="32" t="s">
        <v>26</v>
      </c>
      <c r="P52" s="27" t="s">
        <v>27</v>
      </c>
      <c r="Q52" s="27" t="s">
        <v>28</v>
      </c>
      <c r="R52" s="8">
        <v>44055</v>
      </c>
      <c r="S52" s="32" t="s">
        <v>29</v>
      </c>
    </row>
    <row r="53" spans="1:19" s="35" customFormat="1" x14ac:dyDescent="0.3">
      <c r="A53" s="27" t="s">
        <v>308</v>
      </c>
      <c r="B53" s="27" t="s">
        <v>20</v>
      </c>
      <c r="C53" s="27" t="s">
        <v>360</v>
      </c>
      <c r="D53" s="27" t="s">
        <v>22</v>
      </c>
      <c r="E53" s="28">
        <v>50000</v>
      </c>
      <c r="F53" s="29">
        <v>43952</v>
      </c>
      <c r="G53" s="30">
        <v>43952</v>
      </c>
      <c r="H53" s="39">
        <v>44132</v>
      </c>
      <c r="I53" s="54">
        <v>6</v>
      </c>
      <c r="J53" s="27" t="str">
        <f t="shared" si="1"/>
        <v>GB-CHC-207812</v>
      </c>
      <c r="K53" s="27" t="s">
        <v>201</v>
      </c>
      <c r="L53" s="23">
        <v>207812</v>
      </c>
      <c r="M53" s="22"/>
      <c r="N53" s="34" t="s">
        <v>46</v>
      </c>
      <c r="O53" s="32" t="s">
        <v>26</v>
      </c>
      <c r="P53" s="27" t="s">
        <v>27</v>
      </c>
      <c r="Q53" s="27" t="s">
        <v>28</v>
      </c>
      <c r="R53" s="8">
        <v>44055</v>
      </c>
      <c r="S53" s="32" t="s">
        <v>29</v>
      </c>
    </row>
    <row r="54" spans="1:19" s="35" customFormat="1" x14ac:dyDescent="0.3">
      <c r="A54" s="27" t="s">
        <v>309</v>
      </c>
      <c r="B54" s="27" t="s">
        <v>20</v>
      </c>
      <c r="C54" s="27" t="s">
        <v>202</v>
      </c>
      <c r="D54" s="27" t="s">
        <v>22</v>
      </c>
      <c r="E54" s="28">
        <v>5000</v>
      </c>
      <c r="F54" s="29">
        <v>43956</v>
      </c>
      <c r="G54" s="30">
        <v>43956</v>
      </c>
      <c r="H54" s="39">
        <v>44136</v>
      </c>
      <c r="I54" s="54">
        <v>6</v>
      </c>
      <c r="J54" s="27" t="str">
        <f t="shared" si="1"/>
        <v>GB-CHC-1151399</v>
      </c>
      <c r="K54" s="27" t="s">
        <v>203</v>
      </c>
      <c r="L54" s="23">
        <v>1151399</v>
      </c>
      <c r="M54" s="22"/>
      <c r="N54" s="55" t="s">
        <v>65</v>
      </c>
      <c r="O54" s="32" t="s">
        <v>26</v>
      </c>
      <c r="P54" s="27" t="s">
        <v>27</v>
      </c>
      <c r="Q54" s="27" t="s">
        <v>28</v>
      </c>
      <c r="R54" s="8">
        <v>44055</v>
      </c>
      <c r="S54" s="32" t="s">
        <v>29</v>
      </c>
    </row>
    <row r="55" spans="1:19" s="35" customFormat="1" x14ac:dyDescent="0.3">
      <c r="A55" s="27" t="s">
        <v>310</v>
      </c>
      <c r="B55" s="27" t="s">
        <v>20</v>
      </c>
      <c r="C55" s="27" t="s">
        <v>204</v>
      </c>
      <c r="D55" s="27" t="s">
        <v>22</v>
      </c>
      <c r="E55" s="28">
        <v>10000</v>
      </c>
      <c r="F55" s="29">
        <v>43957</v>
      </c>
      <c r="G55" s="30">
        <v>43957</v>
      </c>
      <c r="H55" s="39">
        <v>44137</v>
      </c>
      <c r="I55" s="54">
        <v>6</v>
      </c>
      <c r="J55" s="27" t="str">
        <f t="shared" si="1"/>
        <v>GB-CHC-1127626</v>
      </c>
      <c r="K55" s="27" t="s">
        <v>205</v>
      </c>
      <c r="L55" s="23">
        <v>1127626</v>
      </c>
      <c r="M55" s="22"/>
      <c r="N55" s="55" t="s">
        <v>55</v>
      </c>
      <c r="O55" s="32" t="s">
        <v>26</v>
      </c>
      <c r="P55" s="27" t="s">
        <v>27</v>
      </c>
      <c r="Q55" s="27" t="s">
        <v>28</v>
      </c>
      <c r="R55" s="8">
        <v>44055</v>
      </c>
      <c r="S55" s="32" t="s">
        <v>29</v>
      </c>
    </row>
    <row r="56" spans="1:19" s="35" customFormat="1" x14ac:dyDescent="0.3">
      <c r="A56" s="27" t="s">
        <v>311</v>
      </c>
      <c r="B56" s="27" t="s">
        <v>20</v>
      </c>
      <c r="C56" s="27" t="s">
        <v>206</v>
      </c>
      <c r="D56" s="27" t="s">
        <v>22</v>
      </c>
      <c r="E56" s="28">
        <v>2500</v>
      </c>
      <c r="F56" s="29">
        <v>43957</v>
      </c>
      <c r="G56" s="30">
        <v>43957</v>
      </c>
      <c r="H56" s="39">
        <v>44137</v>
      </c>
      <c r="I56" s="54">
        <v>6</v>
      </c>
      <c r="J56" s="27" t="str">
        <f t="shared" si="1"/>
        <v>GB-CHC-1127626</v>
      </c>
      <c r="K56" s="27" t="s">
        <v>205</v>
      </c>
      <c r="L56" s="23">
        <v>1127626</v>
      </c>
      <c r="M56" s="22"/>
      <c r="N56" s="55" t="s">
        <v>55</v>
      </c>
      <c r="O56" s="32" t="s">
        <v>26</v>
      </c>
      <c r="P56" s="27" t="s">
        <v>27</v>
      </c>
      <c r="Q56" s="27" t="s">
        <v>28</v>
      </c>
      <c r="R56" s="8">
        <v>44055</v>
      </c>
      <c r="S56" s="32" t="s">
        <v>29</v>
      </c>
    </row>
    <row r="57" spans="1:19" s="35" customFormat="1" x14ac:dyDescent="0.3">
      <c r="A57" s="27" t="s">
        <v>312</v>
      </c>
      <c r="B57" s="27" t="s">
        <v>20</v>
      </c>
      <c r="C57" s="27" t="s">
        <v>207</v>
      </c>
      <c r="D57" s="27" t="s">
        <v>22</v>
      </c>
      <c r="E57" s="28">
        <v>7500</v>
      </c>
      <c r="F57" s="29">
        <v>43959</v>
      </c>
      <c r="G57" s="30">
        <v>43959</v>
      </c>
      <c r="H57" s="39">
        <v>44139</v>
      </c>
      <c r="I57" s="54">
        <v>6</v>
      </c>
      <c r="J57" s="27" t="str">
        <f t="shared" si="1"/>
        <v>GB-CHC-299412</v>
      </c>
      <c r="K57" s="27" t="s">
        <v>208</v>
      </c>
      <c r="L57" s="23">
        <v>299412</v>
      </c>
      <c r="M57" s="22"/>
      <c r="N57" s="55" t="s">
        <v>25</v>
      </c>
      <c r="O57" s="32" t="s">
        <v>26</v>
      </c>
      <c r="P57" s="27" t="s">
        <v>27</v>
      </c>
      <c r="Q57" s="27" t="s">
        <v>28</v>
      </c>
      <c r="R57" s="8">
        <v>44055</v>
      </c>
      <c r="S57" s="32" t="s">
        <v>29</v>
      </c>
    </row>
    <row r="58" spans="1:19" s="35" customFormat="1" x14ac:dyDescent="0.3">
      <c r="A58" s="27" t="s">
        <v>313</v>
      </c>
      <c r="B58" s="27" t="s">
        <v>20</v>
      </c>
      <c r="C58" s="27" t="s">
        <v>209</v>
      </c>
      <c r="D58" s="27" t="s">
        <v>22</v>
      </c>
      <c r="E58" s="28">
        <v>16185</v>
      </c>
      <c r="F58" s="29">
        <v>43959</v>
      </c>
      <c r="G58" s="30">
        <v>43959</v>
      </c>
      <c r="H58" s="39">
        <v>44139</v>
      </c>
      <c r="I58" s="54">
        <v>6</v>
      </c>
      <c r="J58" s="27" t="str">
        <f t="shared" si="1"/>
        <v>GB-CHC-1077167</v>
      </c>
      <c r="K58" s="27" t="s">
        <v>210</v>
      </c>
      <c r="L58" s="23">
        <v>1077167</v>
      </c>
      <c r="M58" s="22"/>
      <c r="N58" s="55" t="s">
        <v>25</v>
      </c>
      <c r="O58" s="32" t="s">
        <v>26</v>
      </c>
      <c r="P58" s="27" t="s">
        <v>27</v>
      </c>
      <c r="Q58" s="27" t="s">
        <v>28</v>
      </c>
      <c r="R58" s="8">
        <v>44055</v>
      </c>
      <c r="S58" s="32" t="s">
        <v>29</v>
      </c>
    </row>
    <row r="59" spans="1:19" s="35" customFormat="1" x14ac:dyDescent="0.3">
      <c r="A59" s="27" t="s">
        <v>314</v>
      </c>
      <c r="B59" s="27" t="s">
        <v>20</v>
      </c>
      <c r="C59" s="27" t="s">
        <v>361</v>
      </c>
      <c r="D59" s="27" t="s">
        <v>22</v>
      </c>
      <c r="E59" s="28">
        <v>14821</v>
      </c>
      <c r="F59" s="29">
        <v>43959</v>
      </c>
      <c r="G59" s="30">
        <v>43959</v>
      </c>
      <c r="H59" s="39">
        <v>44139</v>
      </c>
      <c r="I59" s="54">
        <v>6</v>
      </c>
      <c r="J59" s="27" t="str">
        <f t="shared" si="1"/>
        <v>GB-CHC-1085070</v>
      </c>
      <c r="K59" s="27" t="s">
        <v>211</v>
      </c>
      <c r="L59" s="23">
        <v>1085070</v>
      </c>
      <c r="M59" s="22"/>
      <c r="N59" s="55" t="s">
        <v>25</v>
      </c>
      <c r="O59" s="32" t="s">
        <v>26</v>
      </c>
      <c r="P59" s="27" t="s">
        <v>27</v>
      </c>
      <c r="Q59" s="27" t="s">
        <v>28</v>
      </c>
      <c r="R59" s="8">
        <v>44055</v>
      </c>
      <c r="S59" s="32" t="s">
        <v>29</v>
      </c>
    </row>
    <row r="60" spans="1:19" s="35" customFormat="1" x14ac:dyDescent="0.3">
      <c r="A60" s="27" t="s">
        <v>315</v>
      </c>
      <c r="B60" s="27" t="s">
        <v>20</v>
      </c>
      <c r="C60" s="27" t="s">
        <v>212</v>
      </c>
      <c r="D60" s="27" t="s">
        <v>22</v>
      </c>
      <c r="E60" s="28">
        <v>14000</v>
      </c>
      <c r="F60" s="29">
        <v>43959</v>
      </c>
      <c r="G60" s="30">
        <v>43959</v>
      </c>
      <c r="H60" s="39">
        <v>44139</v>
      </c>
      <c r="I60" s="54">
        <v>6</v>
      </c>
      <c r="J60" s="27" t="str">
        <f t="shared" si="1"/>
        <v>GB-CHC-299686</v>
      </c>
      <c r="K60" s="27" t="s">
        <v>213</v>
      </c>
      <c r="L60" s="23">
        <v>299686</v>
      </c>
      <c r="M60" s="22"/>
      <c r="N60" s="55" t="s">
        <v>25</v>
      </c>
      <c r="O60" s="32" t="s">
        <v>26</v>
      </c>
      <c r="P60" s="27" t="s">
        <v>27</v>
      </c>
      <c r="Q60" s="27" t="s">
        <v>28</v>
      </c>
      <c r="R60" s="8">
        <v>44055</v>
      </c>
      <c r="S60" s="32" t="s">
        <v>29</v>
      </c>
    </row>
    <row r="61" spans="1:19" s="35" customFormat="1" x14ac:dyDescent="0.3">
      <c r="A61" s="27" t="s">
        <v>316</v>
      </c>
      <c r="B61" s="27" t="s">
        <v>20</v>
      </c>
      <c r="C61" s="27" t="s">
        <v>214</v>
      </c>
      <c r="D61" s="27" t="s">
        <v>22</v>
      </c>
      <c r="E61" s="28">
        <v>7500</v>
      </c>
      <c r="F61" s="29">
        <v>43962</v>
      </c>
      <c r="G61" s="30">
        <v>43962</v>
      </c>
      <c r="H61" s="39">
        <v>44142</v>
      </c>
      <c r="I61" s="54">
        <v>6</v>
      </c>
      <c r="J61" s="27" t="str">
        <f t="shared" si="1"/>
        <v>GB-CHC-1115015</v>
      </c>
      <c r="K61" s="27" t="s">
        <v>215</v>
      </c>
      <c r="L61" s="23">
        <v>1115015</v>
      </c>
      <c r="M61" s="22"/>
      <c r="N61" s="55" t="s">
        <v>65</v>
      </c>
      <c r="O61" s="32" t="s">
        <v>26</v>
      </c>
      <c r="P61" s="27" t="s">
        <v>27</v>
      </c>
      <c r="Q61" s="27" t="s">
        <v>28</v>
      </c>
      <c r="R61" s="8">
        <v>44055</v>
      </c>
      <c r="S61" s="32" t="s">
        <v>29</v>
      </c>
    </row>
    <row r="62" spans="1:19" s="35" customFormat="1" x14ac:dyDescent="0.3">
      <c r="A62" s="27" t="s">
        <v>317</v>
      </c>
      <c r="B62" s="27" t="s">
        <v>20</v>
      </c>
      <c r="C62" s="27" t="s">
        <v>216</v>
      </c>
      <c r="D62" s="27" t="s">
        <v>22</v>
      </c>
      <c r="E62" s="28">
        <v>19516</v>
      </c>
      <c r="F62" s="29">
        <v>43965</v>
      </c>
      <c r="G62" s="30">
        <v>43965</v>
      </c>
      <c r="H62" s="39">
        <v>44145</v>
      </c>
      <c r="I62" s="54">
        <v>6</v>
      </c>
      <c r="J62" s="27" t="str">
        <f t="shared" si="1"/>
        <v>GB-CHC-1184376</v>
      </c>
      <c r="K62" s="27" t="s">
        <v>217</v>
      </c>
      <c r="L62" s="23">
        <v>1184376</v>
      </c>
      <c r="M62" s="22"/>
      <c r="N62" s="55" t="s">
        <v>25</v>
      </c>
      <c r="O62" s="32" t="s">
        <v>26</v>
      </c>
      <c r="P62" s="27" t="s">
        <v>27</v>
      </c>
      <c r="Q62" s="27" t="s">
        <v>28</v>
      </c>
      <c r="R62" s="8">
        <v>44055</v>
      </c>
      <c r="S62" s="32" t="s">
        <v>29</v>
      </c>
    </row>
    <row r="63" spans="1:19" s="40" customFormat="1" x14ac:dyDescent="0.3">
      <c r="A63" s="32" t="s">
        <v>318</v>
      </c>
      <c r="B63" s="32" t="s">
        <v>20</v>
      </c>
      <c r="C63" s="32" t="s">
        <v>218</v>
      </c>
      <c r="D63" s="32" t="s">
        <v>22</v>
      </c>
      <c r="E63" s="37">
        <v>5000</v>
      </c>
      <c r="F63" s="38">
        <v>43965</v>
      </c>
      <c r="G63" s="39">
        <v>43965</v>
      </c>
      <c r="H63" s="39">
        <v>44145</v>
      </c>
      <c r="I63" s="56">
        <v>6</v>
      </c>
      <c r="J63" s="32" t="str">
        <f t="shared" si="1"/>
        <v>GB-CHC-1190121</v>
      </c>
      <c r="K63" s="32" t="s">
        <v>219</v>
      </c>
      <c r="L63" s="23">
        <v>1190121</v>
      </c>
      <c r="M63" s="22"/>
      <c r="N63" s="21" t="s">
        <v>55</v>
      </c>
      <c r="O63" s="32" t="s">
        <v>26</v>
      </c>
      <c r="P63" s="32" t="s">
        <v>27</v>
      </c>
      <c r="Q63" s="32" t="s">
        <v>28</v>
      </c>
      <c r="R63" s="8">
        <v>44055</v>
      </c>
      <c r="S63" s="32" t="s">
        <v>29</v>
      </c>
    </row>
    <row r="64" spans="1:19" s="40" customFormat="1" x14ac:dyDescent="0.3">
      <c r="A64" s="32" t="s">
        <v>319</v>
      </c>
      <c r="B64" s="32" t="s">
        <v>20</v>
      </c>
      <c r="C64" s="57" t="s">
        <v>220</v>
      </c>
      <c r="D64" s="32" t="s">
        <v>22</v>
      </c>
      <c r="E64" s="37">
        <v>26064</v>
      </c>
      <c r="F64" s="38">
        <v>43965</v>
      </c>
      <c r="G64" s="39">
        <v>43965</v>
      </c>
      <c r="H64" s="39">
        <v>44145</v>
      </c>
      <c r="I64" s="56">
        <v>6</v>
      </c>
      <c r="J64" s="32" t="str">
        <f t="shared" si="1"/>
        <v>GB-CHC-1082452</v>
      </c>
      <c r="K64" s="32" t="s">
        <v>221</v>
      </c>
      <c r="L64" s="23">
        <v>1082452</v>
      </c>
      <c r="M64" s="22"/>
      <c r="N64" s="21" t="s">
        <v>25</v>
      </c>
      <c r="O64" s="32" t="s">
        <v>26</v>
      </c>
      <c r="P64" s="32" t="s">
        <v>27</v>
      </c>
      <c r="Q64" s="32" t="s">
        <v>28</v>
      </c>
      <c r="R64" s="8">
        <v>44055</v>
      </c>
      <c r="S64" s="32" t="s">
        <v>29</v>
      </c>
    </row>
    <row r="65" spans="1:19" s="40" customFormat="1" x14ac:dyDescent="0.3">
      <c r="A65" s="32" t="s">
        <v>320</v>
      </c>
      <c r="B65" s="32" t="s">
        <v>20</v>
      </c>
      <c r="C65" s="21" t="s">
        <v>222</v>
      </c>
      <c r="D65" s="32" t="s">
        <v>22</v>
      </c>
      <c r="E65" s="37">
        <v>1000000</v>
      </c>
      <c r="F65" s="38">
        <v>43969</v>
      </c>
      <c r="G65" s="39">
        <v>43969</v>
      </c>
      <c r="H65" s="39">
        <v>44149</v>
      </c>
      <c r="I65" s="56">
        <v>6</v>
      </c>
      <c r="J65" s="32" t="str">
        <f>"GB-EDU-"&amp;M65</f>
        <v>GB-EDU-133863</v>
      </c>
      <c r="K65" s="32" t="s">
        <v>223</v>
      </c>
      <c r="L65" s="21"/>
      <c r="M65" s="56">
        <v>133863</v>
      </c>
      <c r="N65" s="21" t="s">
        <v>224</v>
      </c>
      <c r="O65" s="32" t="s">
        <v>26</v>
      </c>
      <c r="P65" s="32" t="s">
        <v>27</v>
      </c>
      <c r="Q65" s="32" t="s">
        <v>28</v>
      </c>
      <c r="R65" s="8">
        <v>44055</v>
      </c>
      <c r="S65" s="32" t="s">
        <v>29</v>
      </c>
    </row>
    <row r="66" spans="1:19" s="40" customFormat="1" x14ac:dyDescent="0.3">
      <c r="A66" s="32" t="s">
        <v>321</v>
      </c>
      <c r="B66" s="32" t="s">
        <v>20</v>
      </c>
      <c r="C66" s="32" t="s">
        <v>225</v>
      </c>
      <c r="D66" s="32" t="s">
        <v>22</v>
      </c>
      <c r="E66" s="37">
        <v>13050</v>
      </c>
      <c r="F66" s="38">
        <v>43976</v>
      </c>
      <c r="G66" s="39">
        <v>43976</v>
      </c>
      <c r="H66" s="39">
        <v>44156</v>
      </c>
      <c r="I66" s="56">
        <v>6</v>
      </c>
      <c r="J66" s="32" t="str">
        <f t="shared" si="1"/>
        <v>GB-CHC-1080883</v>
      </c>
      <c r="K66" s="32" t="s">
        <v>226</v>
      </c>
      <c r="L66" s="23">
        <v>1080883</v>
      </c>
      <c r="M66" s="22"/>
      <c r="N66" s="21" t="s">
        <v>25</v>
      </c>
      <c r="O66" s="32" t="s">
        <v>26</v>
      </c>
      <c r="P66" s="32" t="s">
        <v>27</v>
      </c>
      <c r="Q66" s="32" t="s">
        <v>28</v>
      </c>
      <c r="R66" s="8">
        <v>44055</v>
      </c>
      <c r="S66" s="32" t="s">
        <v>29</v>
      </c>
    </row>
    <row r="67" spans="1:19" s="40" customFormat="1" x14ac:dyDescent="0.3">
      <c r="A67" s="32" t="s">
        <v>322</v>
      </c>
      <c r="B67" s="32" t="s">
        <v>20</v>
      </c>
      <c r="C67" s="32" t="s">
        <v>227</v>
      </c>
      <c r="D67" s="32" t="s">
        <v>22</v>
      </c>
      <c r="E67" s="37">
        <v>5000</v>
      </c>
      <c r="F67" s="38">
        <v>43977</v>
      </c>
      <c r="G67" s="39">
        <v>43977</v>
      </c>
      <c r="H67" s="39">
        <v>44157</v>
      </c>
      <c r="I67" s="56">
        <v>6</v>
      </c>
      <c r="J67" s="32" t="str">
        <f>"GB-SC-"&amp;L67</f>
        <v>GB-SC-SC036398</v>
      </c>
      <c r="K67" s="32" t="s">
        <v>228</v>
      </c>
      <c r="L67" s="21" t="s">
        <v>229</v>
      </c>
      <c r="M67" s="22"/>
      <c r="N67" s="21" t="s">
        <v>230</v>
      </c>
      <c r="O67" s="32" t="s">
        <v>26</v>
      </c>
      <c r="P67" s="32" t="s">
        <v>27</v>
      </c>
      <c r="Q67" s="32" t="s">
        <v>28</v>
      </c>
      <c r="R67" s="8">
        <v>44055</v>
      </c>
      <c r="S67" s="32" t="s">
        <v>29</v>
      </c>
    </row>
    <row r="68" spans="1:19" s="40" customFormat="1" x14ac:dyDescent="0.3">
      <c r="A68" s="32" t="s">
        <v>323</v>
      </c>
      <c r="B68" s="32" t="s">
        <v>20</v>
      </c>
      <c r="C68" s="32" t="s">
        <v>231</v>
      </c>
      <c r="D68" s="32" t="s">
        <v>22</v>
      </c>
      <c r="E68" s="37">
        <v>50000</v>
      </c>
      <c r="F68" s="38">
        <v>43979</v>
      </c>
      <c r="G68" s="39">
        <v>43979</v>
      </c>
      <c r="H68" s="39">
        <v>44159</v>
      </c>
      <c r="I68" s="56">
        <v>6</v>
      </c>
      <c r="J68" s="32" t="str">
        <f t="shared" si="1"/>
        <v>GB-CHC-216250</v>
      </c>
      <c r="K68" s="32" t="s">
        <v>232</v>
      </c>
      <c r="L68" s="23">
        <v>216250</v>
      </c>
      <c r="M68" s="22"/>
      <c r="N68" s="21" t="s">
        <v>25</v>
      </c>
      <c r="O68" s="32" t="s">
        <v>26</v>
      </c>
      <c r="P68" s="32" t="s">
        <v>27</v>
      </c>
      <c r="Q68" s="32" t="s">
        <v>28</v>
      </c>
      <c r="R68" s="8">
        <v>44055</v>
      </c>
      <c r="S68" s="32" t="s">
        <v>29</v>
      </c>
    </row>
    <row r="69" spans="1:19" s="40" customFormat="1" x14ac:dyDescent="0.3">
      <c r="A69" s="32" t="s">
        <v>324</v>
      </c>
      <c r="B69" s="32" t="s">
        <v>20</v>
      </c>
      <c r="C69" s="32" t="s">
        <v>233</v>
      </c>
      <c r="D69" s="32" t="s">
        <v>22</v>
      </c>
      <c r="E69" s="37">
        <v>24000</v>
      </c>
      <c r="F69" s="38">
        <v>43983</v>
      </c>
      <c r="G69" s="39">
        <v>43983</v>
      </c>
      <c r="H69" s="39">
        <v>44163</v>
      </c>
      <c r="I69" s="56">
        <v>6</v>
      </c>
      <c r="J69" s="32" t="str">
        <f t="shared" si="1"/>
        <v>GB-CHC-1124833</v>
      </c>
      <c r="K69" s="32" t="s">
        <v>234</v>
      </c>
      <c r="L69" s="23">
        <v>1124833</v>
      </c>
      <c r="M69" s="22"/>
      <c r="N69" s="21" t="s">
        <v>25</v>
      </c>
      <c r="O69" s="32" t="s">
        <v>26</v>
      </c>
      <c r="P69" s="32" t="s">
        <v>27</v>
      </c>
      <c r="Q69" s="32" t="s">
        <v>28</v>
      </c>
      <c r="R69" s="8">
        <v>44055</v>
      </c>
      <c r="S69" s="32" t="s">
        <v>29</v>
      </c>
    </row>
    <row r="70" spans="1:19" s="40" customFormat="1" x14ac:dyDescent="0.3">
      <c r="A70" s="32" t="s">
        <v>325</v>
      </c>
      <c r="B70" s="32" t="s">
        <v>20</v>
      </c>
      <c r="C70" s="32" t="s">
        <v>235</v>
      </c>
      <c r="D70" s="32" t="s">
        <v>22</v>
      </c>
      <c r="E70" s="37">
        <v>32810</v>
      </c>
      <c r="F70" s="38">
        <v>43985</v>
      </c>
      <c r="G70" s="39">
        <v>43985</v>
      </c>
      <c r="H70" s="39">
        <v>44165</v>
      </c>
      <c r="I70" s="56">
        <v>6</v>
      </c>
      <c r="J70" s="32" t="str">
        <f t="shared" si="1"/>
        <v>GB-CHC-1128367</v>
      </c>
      <c r="K70" s="32" t="s">
        <v>236</v>
      </c>
      <c r="L70" s="23">
        <v>1128367</v>
      </c>
      <c r="M70" s="22"/>
      <c r="N70" s="21" t="s">
        <v>65</v>
      </c>
      <c r="O70" s="32" t="s">
        <v>26</v>
      </c>
      <c r="P70" s="32" t="s">
        <v>27</v>
      </c>
      <c r="Q70" s="32" t="s">
        <v>28</v>
      </c>
      <c r="R70" s="8">
        <v>44055</v>
      </c>
      <c r="S70" s="32" t="s">
        <v>29</v>
      </c>
    </row>
    <row r="71" spans="1:19" s="40" customFormat="1" x14ac:dyDescent="0.3">
      <c r="A71" s="32" t="s">
        <v>326</v>
      </c>
      <c r="B71" s="32" t="s">
        <v>20</v>
      </c>
      <c r="C71" s="32" t="s">
        <v>237</v>
      </c>
      <c r="D71" s="32" t="s">
        <v>22</v>
      </c>
      <c r="E71" s="37">
        <v>4500</v>
      </c>
      <c r="F71" s="38">
        <v>43986</v>
      </c>
      <c r="G71" s="39">
        <v>43986</v>
      </c>
      <c r="H71" s="39">
        <v>44166</v>
      </c>
      <c r="I71" s="56">
        <v>6</v>
      </c>
      <c r="J71" s="32" t="str">
        <f t="shared" si="1"/>
        <v>GB-CHC-1075641</v>
      </c>
      <c r="K71" s="32" t="s">
        <v>238</v>
      </c>
      <c r="L71" s="23">
        <v>1075641</v>
      </c>
      <c r="M71" s="22"/>
      <c r="N71" s="21" t="s">
        <v>55</v>
      </c>
      <c r="O71" s="32" t="s">
        <v>26</v>
      </c>
      <c r="P71" s="32" t="s">
        <v>27</v>
      </c>
      <c r="Q71" s="32" t="s">
        <v>28</v>
      </c>
      <c r="R71" s="8">
        <v>44055</v>
      </c>
      <c r="S71" s="32" t="s">
        <v>29</v>
      </c>
    </row>
    <row r="72" spans="1:19" s="40" customFormat="1" x14ac:dyDescent="0.3">
      <c r="A72" s="32" t="s">
        <v>327</v>
      </c>
      <c r="B72" s="32" t="s">
        <v>20</v>
      </c>
      <c r="C72" s="32" t="s">
        <v>239</v>
      </c>
      <c r="D72" s="32" t="s">
        <v>22</v>
      </c>
      <c r="E72" s="37">
        <v>15150</v>
      </c>
      <c r="F72" s="38">
        <v>43986</v>
      </c>
      <c r="G72" s="39">
        <v>43986</v>
      </c>
      <c r="H72" s="39">
        <v>44166</v>
      </c>
      <c r="I72" s="56">
        <v>6</v>
      </c>
      <c r="J72" s="32" t="str">
        <f t="shared" si="1"/>
        <v>GB-CHC-1094323</v>
      </c>
      <c r="K72" s="32" t="s">
        <v>240</v>
      </c>
      <c r="L72" s="23">
        <v>1094323</v>
      </c>
      <c r="M72" s="22"/>
      <c r="N72" s="21" t="s">
        <v>25</v>
      </c>
      <c r="O72" s="32" t="s">
        <v>26</v>
      </c>
      <c r="P72" s="32" t="s">
        <v>27</v>
      </c>
      <c r="Q72" s="32" t="s">
        <v>28</v>
      </c>
      <c r="R72" s="8">
        <v>44055</v>
      </c>
      <c r="S72" s="32" t="s">
        <v>29</v>
      </c>
    </row>
    <row r="73" spans="1:19" s="40" customFormat="1" x14ac:dyDescent="0.3">
      <c r="A73" s="32" t="s">
        <v>328</v>
      </c>
      <c r="B73" s="32" t="s">
        <v>20</v>
      </c>
      <c r="C73" s="32" t="s">
        <v>241</v>
      </c>
      <c r="D73" s="32" t="s">
        <v>22</v>
      </c>
      <c r="E73" s="37">
        <v>11928</v>
      </c>
      <c r="F73" s="38">
        <v>43986</v>
      </c>
      <c r="G73" s="39">
        <v>43986</v>
      </c>
      <c r="H73" s="39">
        <v>44166</v>
      </c>
      <c r="I73" s="56">
        <v>6</v>
      </c>
      <c r="J73" s="32" t="str">
        <f t="shared" si="1"/>
        <v>GB-CHC-1142095</v>
      </c>
      <c r="K73" s="32" t="s">
        <v>242</v>
      </c>
      <c r="L73" s="23">
        <v>1142095</v>
      </c>
      <c r="M73" s="22"/>
      <c r="N73" s="21" t="s">
        <v>25</v>
      </c>
      <c r="O73" s="32" t="s">
        <v>26</v>
      </c>
      <c r="P73" s="32" t="s">
        <v>27</v>
      </c>
      <c r="Q73" s="32" t="s">
        <v>28</v>
      </c>
      <c r="R73" s="8">
        <v>44055</v>
      </c>
      <c r="S73" s="32" t="s">
        <v>29</v>
      </c>
    </row>
    <row r="74" spans="1:19" s="40" customFormat="1" x14ac:dyDescent="0.3">
      <c r="A74" s="32" t="s">
        <v>329</v>
      </c>
      <c r="B74" s="32" t="s">
        <v>20</v>
      </c>
      <c r="C74" s="32" t="s">
        <v>243</v>
      </c>
      <c r="D74" s="32" t="s">
        <v>22</v>
      </c>
      <c r="E74" s="37">
        <v>21925</v>
      </c>
      <c r="F74" s="38">
        <v>43991</v>
      </c>
      <c r="G74" s="39">
        <v>43991</v>
      </c>
      <c r="H74" s="39">
        <v>44171</v>
      </c>
      <c r="I74" s="56">
        <v>6</v>
      </c>
      <c r="J74" s="32" t="str">
        <f t="shared" si="1"/>
        <v>GB-CHC-1173810</v>
      </c>
      <c r="K74" s="32" t="s">
        <v>244</v>
      </c>
      <c r="L74" s="23">
        <v>1173810</v>
      </c>
      <c r="M74" s="22"/>
      <c r="N74" s="21" t="s">
        <v>25</v>
      </c>
      <c r="O74" s="32" t="s">
        <v>26</v>
      </c>
      <c r="P74" s="32" t="s">
        <v>27</v>
      </c>
      <c r="Q74" s="32" t="s">
        <v>28</v>
      </c>
      <c r="R74" s="8">
        <v>44055</v>
      </c>
      <c r="S74" s="32" t="s">
        <v>29</v>
      </c>
    </row>
    <row r="75" spans="1:19" s="40" customFormat="1" x14ac:dyDescent="0.3">
      <c r="A75" s="32" t="s">
        <v>330</v>
      </c>
      <c r="B75" s="32" t="s">
        <v>20</v>
      </c>
      <c r="C75" s="32" t="s">
        <v>368</v>
      </c>
      <c r="D75" s="32" t="s">
        <v>22</v>
      </c>
      <c r="E75" s="37">
        <v>100000</v>
      </c>
      <c r="F75" s="38">
        <v>43991</v>
      </c>
      <c r="G75" s="39">
        <v>43991</v>
      </c>
      <c r="H75" s="39">
        <v>44171</v>
      </c>
      <c r="I75" s="56">
        <v>6</v>
      </c>
      <c r="J75" s="32" t="str">
        <f t="shared" si="1"/>
        <v>GB-CHC-1189196</v>
      </c>
      <c r="K75" s="32" t="s">
        <v>245</v>
      </c>
      <c r="L75" s="23">
        <v>1189196</v>
      </c>
      <c r="M75" s="22"/>
      <c r="N75" s="34" t="s">
        <v>46</v>
      </c>
      <c r="O75" s="32" t="s">
        <v>26</v>
      </c>
      <c r="P75" s="32" t="s">
        <v>27</v>
      </c>
      <c r="Q75" s="32" t="s">
        <v>28</v>
      </c>
      <c r="R75" s="8">
        <v>44055</v>
      </c>
      <c r="S75" s="32" t="s">
        <v>29</v>
      </c>
    </row>
    <row r="76" spans="1:19" s="40" customFormat="1" x14ac:dyDescent="0.3">
      <c r="A76" s="32" t="s">
        <v>331</v>
      </c>
      <c r="B76" s="32" t="s">
        <v>20</v>
      </c>
      <c r="C76" s="32" t="s">
        <v>246</v>
      </c>
      <c r="D76" s="32" t="s">
        <v>22</v>
      </c>
      <c r="E76" s="37">
        <v>20000</v>
      </c>
      <c r="F76" s="38">
        <v>43991</v>
      </c>
      <c r="G76" s="39">
        <v>43991</v>
      </c>
      <c r="H76" s="39">
        <v>44171</v>
      </c>
      <c r="I76" s="56">
        <v>6</v>
      </c>
      <c r="J76" s="32" t="str">
        <f t="shared" si="1"/>
        <v>GB-CHC-1068887</v>
      </c>
      <c r="K76" s="32" t="s">
        <v>247</v>
      </c>
      <c r="L76" s="23">
        <v>1068887</v>
      </c>
      <c r="M76" s="22"/>
      <c r="N76" s="21" t="s">
        <v>248</v>
      </c>
      <c r="O76" s="32" t="s">
        <v>26</v>
      </c>
      <c r="P76" s="32" t="s">
        <v>27</v>
      </c>
      <c r="Q76" s="32" t="s">
        <v>28</v>
      </c>
      <c r="R76" s="8">
        <v>44055</v>
      </c>
      <c r="S76" s="32" t="s">
        <v>29</v>
      </c>
    </row>
    <row r="77" spans="1:19" s="40" customFormat="1" x14ac:dyDescent="0.3">
      <c r="A77" s="32" t="s">
        <v>332</v>
      </c>
      <c r="B77" s="32" t="s">
        <v>20</v>
      </c>
      <c r="C77" s="32" t="s">
        <v>249</v>
      </c>
      <c r="D77" s="32" t="s">
        <v>22</v>
      </c>
      <c r="E77" s="37">
        <v>50000</v>
      </c>
      <c r="F77" s="38">
        <v>44000</v>
      </c>
      <c r="G77" s="39">
        <v>44000</v>
      </c>
      <c r="H77" s="39">
        <v>44180</v>
      </c>
      <c r="I77" s="56">
        <v>6</v>
      </c>
      <c r="J77" s="32" t="str">
        <f t="shared" si="1"/>
        <v>GB-CHC-1079675</v>
      </c>
      <c r="K77" s="32" t="s">
        <v>250</v>
      </c>
      <c r="L77" s="23">
        <v>1079675</v>
      </c>
      <c r="M77" s="22"/>
      <c r="N77" s="34" t="s">
        <v>46</v>
      </c>
      <c r="O77" s="32" t="s">
        <v>26</v>
      </c>
      <c r="P77" s="32" t="s">
        <v>27</v>
      </c>
      <c r="Q77" s="32" t="s">
        <v>28</v>
      </c>
      <c r="R77" s="8">
        <v>44055</v>
      </c>
      <c r="S77" s="32" t="s">
        <v>29</v>
      </c>
    </row>
    <row r="78" spans="1:19" s="40" customFormat="1" x14ac:dyDescent="0.3">
      <c r="A78" s="32" t="s">
        <v>333</v>
      </c>
      <c r="B78" s="32" t="s">
        <v>20</v>
      </c>
      <c r="C78" s="21" t="s">
        <v>251</v>
      </c>
      <c r="D78" s="32" t="s">
        <v>22</v>
      </c>
      <c r="E78" s="37">
        <v>1000</v>
      </c>
      <c r="F78" s="38">
        <v>44004</v>
      </c>
      <c r="G78" s="39">
        <v>44004</v>
      </c>
      <c r="H78" s="39">
        <v>44184</v>
      </c>
      <c r="I78" s="56">
        <v>6</v>
      </c>
      <c r="J78" s="32" t="str">
        <f>"GB-SCOTEDU-"&amp;M78</f>
        <v>GB-SCOTEDU-5110823</v>
      </c>
      <c r="K78" s="32" t="s">
        <v>252</v>
      </c>
      <c r="L78" s="21"/>
      <c r="M78" s="56">
        <v>5110823</v>
      </c>
      <c r="N78" s="21" t="s">
        <v>230</v>
      </c>
      <c r="O78" s="32" t="s">
        <v>26</v>
      </c>
      <c r="P78" s="32" t="s">
        <v>27</v>
      </c>
      <c r="Q78" s="32" t="s">
        <v>28</v>
      </c>
      <c r="R78" s="8">
        <v>44055</v>
      </c>
      <c r="S78" s="32" t="s">
        <v>29</v>
      </c>
    </row>
    <row r="79" spans="1:19" s="40" customFormat="1" x14ac:dyDescent="0.3">
      <c r="A79" s="32" t="s">
        <v>334</v>
      </c>
      <c r="B79" s="32" t="s">
        <v>20</v>
      </c>
      <c r="C79" s="21" t="s">
        <v>253</v>
      </c>
      <c r="D79" s="32" t="s">
        <v>22</v>
      </c>
      <c r="E79" s="37">
        <v>1750</v>
      </c>
      <c r="F79" s="38">
        <v>44004</v>
      </c>
      <c r="G79" s="39">
        <v>44004</v>
      </c>
      <c r="H79" s="39">
        <v>44184</v>
      </c>
      <c r="I79" s="56">
        <v>6</v>
      </c>
      <c r="J79" s="32" t="str">
        <f>"GB-SCOTEDU-"&amp;M79</f>
        <v>GB-SCOTEDU-5110726</v>
      </c>
      <c r="K79" s="32" t="s">
        <v>254</v>
      </c>
      <c r="L79" s="21"/>
      <c r="M79" s="56">
        <v>5110726</v>
      </c>
      <c r="N79" s="21" t="s">
        <v>230</v>
      </c>
      <c r="O79" s="32" t="s">
        <v>26</v>
      </c>
      <c r="P79" s="32" t="s">
        <v>27</v>
      </c>
      <c r="Q79" s="32" t="s">
        <v>28</v>
      </c>
      <c r="R79" s="8">
        <v>44055</v>
      </c>
      <c r="S79" s="32" t="s">
        <v>29</v>
      </c>
    </row>
    <row r="80" spans="1:19" s="40" customFormat="1" x14ac:dyDescent="0.3">
      <c r="A80" s="32" t="s">
        <v>335</v>
      </c>
      <c r="B80" s="32" t="s">
        <v>20</v>
      </c>
      <c r="C80" s="32" t="s">
        <v>362</v>
      </c>
      <c r="D80" s="32" t="s">
        <v>22</v>
      </c>
      <c r="E80" s="37">
        <v>69800</v>
      </c>
      <c r="F80" s="38">
        <v>44005</v>
      </c>
      <c r="G80" s="39">
        <v>44005</v>
      </c>
      <c r="H80" s="39">
        <v>44185</v>
      </c>
      <c r="I80" s="56">
        <v>6</v>
      </c>
      <c r="J80" s="32" t="str">
        <f>"GB-COH-"&amp;M80</f>
        <v>GB-COH-06402143</v>
      </c>
      <c r="K80" s="32" t="s">
        <v>255</v>
      </c>
      <c r="L80" s="32"/>
      <c r="M80" s="24" t="s">
        <v>370</v>
      </c>
      <c r="N80" s="21" t="s">
        <v>65</v>
      </c>
      <c r="O80" s="32" t="s">
        <v>26</v>
      </c>
      <c r="P80" s="32" t="s">
        <v>27</v>
      </c>
      <c r="Q80" s="32" t="s">
        <v>28</v>
      </c>
      <c r="R80" s="8">
        <v>44055</v>
      </c>
      <c r="S80" s="32" t="s">
        <v>29</v>
      </c>
    </row>
    <row r="81" spans="1:19" s="40" customFormat="1" x14ac:dyDescent="0.3">
      <c r="A81" s="32" t="s">
        <v>336</v>
      </c>
      <c r="B81" s="32" t="s">
        <v>20</v>
      </c>
      <c r="C81" s="32" t="s">
        <v>256</v>
      </c>
      <c r="D81" s="32" t="s">
        <v>22</v>
      </c>
      <c r="E81" s="37">
        <v>25000</v>
      </c>
      <c r="F81" s="38">
        <v>44006</v>
      </c>
      <c r="G81" s="39">
        <v>44006</v>
      </c>
      <c r="H81" s="39">
        <v>44186</v>
      </c>
      <c r="I81" s="56">
        <v>6</v>
      </c>
      <c r="J81" s="32" t="str">
        <f t="shared" si="1"/>
        <v>GB-CHC-1042968</v>
      </c>
      <c r="K81" s="32" t="s">
        <v>257</v>
      </c>
      <c r="L81" s="23">
        <v>1042968</v>
      </c>
      <c r="M81" s="22"/>
      <c r="N81" s="21" t="s">
        <v>65</v>
      </c>
      <c r="O81" s="32" t="s">
        <v>26</v>
      </c>
      <c r="P81" s="32" t="s">
        <v>27</v>
      </c>
      <c r="Q81" s="32" t="s">
        <v>28</v>
      </c>
      <c r="R81" s="8">
        <v>44055</v>
      </c>
      <c r="S81" s="32" t="s">
        <v>29</v>
      </c>
    </row>
    <row r="82" spans="1:19" s="40" customFormat="1" x14ac:dyDescent="0.3">
      <c r="A82" s="32" t="s">
        <v>337</v>
      </c>
      <c r="B82" s="32" t="s">
        <v>20</v>
      </c>
      <c r="C82" s="32" t="s">
        <v>258</v>
      </c>
      <c r="D82" s="32" t="s">
        <v>22</v>
      </c>
      <c r="E82" s="37">
        <v>124555</v>
      </c>
      <c r="F82" s="38">
        <v>44007</v>
      </c>
      <c r="G82" s="39">
        <v>44007</v>
      </c>
      <c r="H82" s="39">
        <v>44187</v>
      </c>
      <c r="I82" s="56">
        <v>6</v>
      </c>
      <c r="J82" s="32" t="str">
        <f t="shared" si="1"/>
        <v>GB-CHC-1143231</v>
      </c>
      <c r="K82" s="32" t="s">
        <v>259</v>
      </c>
      <c r="L82" s="23">
        <v>1143231</v>
      </c>
      <c r="M82" s="22"/>
      <c r="N82" s="21" t="s">
        <v>65</v>
      </c>
      <c r="O82" s="32" t="s">
        <v>26</v>
      </c>
      <c r="P82" s="32" t="s">
        <v>27</v>
      </c>
      <c r="Q82" s="32" t="s">
        <v>28</v>
      </c>
      <c r="R82" s="8">
        <v>44055</v>
      </c>
      <c r="S82" s="32" t="s">
        <v>29</v>
      </c>
    </row>
    <row r="83" spans="1:19" s="40" customFormat="1" x14ac:dyDescent="0.3">
      <c r="A83" s="32" t="s">
        <v>338</v>
      </c>
      <c r="B83" s="32" t="s">
        <v>20</v>
      </c>
      <c r="C83" s="32" t="s">
        <v>363</v>
      </c>
      <c r="D83" s="32" t="s">
        <v>22</v>
      </c>
      <c r="E83" s="37">
        <v>265895</v>
      </c>
      <c r="F83" s="38">
        <v>44011</v>
      </c>
      <c r="G83" s="39">
        <v>44011</v>
      </c>
      <c r="H83" s="39">
        <v>44191</v>
      </c>
      <c r="I83" s="56">
        <v>18</v>
      </c>
      <c r="J83" s="32" t="str">
        <f t="shared" si="1"/>
        <v>GB-CHC-216250</v>
      </c>
      <c r="K83" s="32" t="s">
        <v>232</v>
      </c>
      <c r="L83" s="23">
        <v>216250</v>
      </c>
      <c r="M83" s="22"/>
      <c r="N83" s="34" t="s">
        <v>46</v>
      </c>
      <c r="O83" s="32" t="s">
        <v>26</v>
      </c>
      <c r="P83" s="32" t="s">
        <v>27</v>
      </c>
      <c r="Q83" s="32" t="s">
        <v>28</v>
      </c>
      <c r="R83" s="8">
        <v>44055</v>
      </c>
      <c r="S83" s="32" t="s">
        <v>29</v>
      </c>
    </row>
    <row r="84" spans="1:19" s="40" customFormat="1" x14ac:dyDescent="0.3">
      <c r="A84" s="32" t="s">
        <v>339</v>
      </c>
      <c r="B84" s="32" t="s">
        <v>20</v>
      </c>
      <c r="C84" s="21" t="s">
        <v>260</v>
      </c>
      <c r="D84" s="32" t="s">
        <v>22</v>
      </c>
      <c r="E84" s="37">
        <v>5000</v>
      </c>
      <c r="F84" s="38">
        <v>44012</v>
      </c>
      <c r="G84" s="39">
        <v>44012</v>
      </c>
      <c r="H84" s="39">
        <v>44192</v>
      </c>
      <c r="I84" s="56">
        <v>6</v>
      </c>
      <c r="J84" s="32" t="str">
        <f>"GB-COH-"&amp;M84</f>
        <v>GB-COH-07284231</v>
      </c>
      <c r="K84" s="32" t="s">
        <v>261</v>
      </c>
      <c r="L84" s="21"/>
      <c r="M84" s="24" t="s">
        <v>299</v>
      </c>
      <c r="N84" s="21" t="s">
        <v>65</v>
      </c>
      <c r="O84" s="32" t="s">
        <v>26</v>
      </c>
      <c r="P84" s="32" t="s">
        <v>27</v>
      </c>
      <c r="Q84" s="32" t="s">
        <v>28</v>
      </c>
      <c r="R84" s="8">
        <v>44055</v>
      </c>
      <c r="S84" s="32" t="s">
        <v>29</v>
      </c>
    </row>
    <row r="85" spans="1:19" s="40" customFormat="1" x14ac:dyDescent="0.3">
      <c r="A85" s="32" t="s">
        <v>340</v>
      </c>
      <c r="B85" s="32" t="s">
        <v>20</v>
      </c>
      <c r="C85" s="32" t="s">
        <v>364</v>
      </c>
      <c r="D85" s="32" t="s">
        <v>22</v>
      </c>
      <c r="E85" s="37">
        <v>30000</v>
      </c>
      <c r="F85" s="38">
        <v>44013</v>
      </c>
      <c r="G85" s="39">
        <v>44013</v>
      </c>
      <c r="H85" s="39">
        <v>44193</v>
      </c>
      <c r="I85" s="56">
        <v>6</v>
      </c>
      <c r="J85" s="32" t="str">
        <f t="shared" si="1"/>
        <v>GB-CHC-1158197</v>
      </c>
      <c r="K85" s="32" t="s">
        <v>262</v>
      </c>
      <c r="L85" s="23">
        <v>1158197</v>
      </c>
      <c r="M85" s="22"/>
      <c r="N85" s="21" t="s">
        <v>25</v>
      </c>
      <c r="O85" s="32" t="s">
        <v>26</v>
      </c>
      <c r="P85" s="32" t="s">
        <v>27</v>
      </c>
      <c r="Q85" s="32" t="s">
        <v>28</v>
      </c>
      <c r="R85" s="8">
        <v>44055</v>
      </c>
      <c r="S85" s="32" t="s">
        <v>29</v>
      </c>
    </row>
    <row r="86" spans="1:19" s="40" customFormat="1" x14ac:dyDescent="0.3">
      <c r="A86" s="32" t="s">
        <v>341</v>
      </c>
      <c r="B86" s="32" t="s">
        <v>20</v>
      </c>
      <c r="C86" s="32" t="s">
        <v>365</v>
      </c>
      <c r="D86" s="32" t="s">
        <v>22</v>
      </c>
      <c r="E86" s="37">
        <v>6000</v>
      </c>
      <c r="F86" s="38">
        <v>44014</v>
      </c>
      <c r="G86" s="39">
        <v>44014</v>
      </c>
      <c r="H86" s="39">
        <v>44194</v>
      </c>
      <c r="I86" s="56">
        <v>6</v>
      </c>
      <c r="J86" s="32" t="str">
        <f t="shared" si="1"/>
        <v>GB-CHC-1102476</v>
      </c>
      <c r="K86" s="32" t="s">
        <v>263</v>
      </c>
      <c r="L86" s="23">
        <v>1102476</v>
      </c>
      <c r="M86" s="22"/>
      <c r="N86" s="21" t="s">
        <v>264</v>
      </c>
      <c r="O86" s="32" t="s">
        <v>26</v>
      </c>
      <c r="P86" s="32" t="s">
        <v>27</v>
      </c>
      <c r="Q86" s="32" t="s">
        <v>28</v>
      </c>
      <c r="R86" s="8">
        <v>44055</v>
      </c>
      <c r="S86" s="32" t="s">
        <v>29</v>
      </c>
    </row>
    <row r="87" spans="1:19" s="40" customFormat="1" x14ac:dyDescent="0.3">
      <c r="A87" s="32" t="s">
        <v>342</v>
      </c>
      <c r="B87" s="32" t="s">
        <v>20</v>
      </c>
      <c r="C87" s="32" t="s">
        <v>369</v>
      </c>
      <c r="D87" s="32" t="s">
        <v>22</v>
      </c>
      <c r="E87" s="37">
        <v>18000</v>
      </c>
      <c r="F87" s="38">
        <v>44022</v>
      </c>
      <c r="G87" s="39">
        <v>44022</v>
      </c>
      <c r="H87" s="39">
        <v>44202</v>
      </c>
      <c r="I87" s="56">
        <v>6</v>
      </c>
      <c r="J87" s="32" t="str">
        <f t="shared" si="1"/>
        <v>GB-CHC-303301</v>
      </c>
      <c r="K87" s="32" t="s">
        <v>120</v>
      </c>
      <c r="L87" s="23">
        <v>303301</v>
      </c>
      <c r="M87" s="22"/>
      <c r="N87" s="21" t="s">
        <v>25</v>
      </c>
      <c r="O87" s="32" t="s">
        <v>26</v>
      </c>
      <c r="P87" s="32" t="s">
        <v>27</v>
      </c>
      <c r="Q87" s="32" t="s">
        <v>28</v>
      </c>
      <c r="R87" s="8">
        <v>44055</v>
      </c>
      <c r="S87" s="32" t="s">
        <v>29</v>
      </c>
    </row>
    <row r="88" spans="1:19" s="40" customFormat="1" x14ac:dyDescent="0.3">
      <c r="A88" s="32" t="s">
        <v>343</v>
      </c>
      <c r="B88" s="32" t="s">
        <v>20</v>
      </c>
      <c r="C88" s="32" t="s">
        <v>265</v>
      </c>
      <c r="D88" s="32" t="s">
        <v>22</v>
      </c>
      <c r="E88" s="37">
        <v>8000</v>
      </c>
      <c r="F88" s="38">
        <v>44026</v>
      </c>
      <c r="G88" s="39">
        <v>44026</v>
      </c>
      <c r="H88" s="39">
        <v>44206</v>
      </c>
      <c r="I88" s="56">
        <v>6</v>
      </c>
      <c r="J88" s="32" t="str">
        <f t="shared" si="1"/>
        <v>GB-CHC-1105466</v>
      </c>
      <c r="K88" s="32" t="s">
        <v>266</v>
      </c>
      <c r="L88" s="23">
        <v>1105466</v>
      </c>
      <c r="M88" s="22"/>
      <c r="N88" s="21" t="s">
        <v>25</v>
      </c>
      <c r="O88" s="32" t="s">
        <v>26</v>
      </c>
      <c r="P88" s="32" t="s">
        <v>27</v>
      </c>
      <c r="Q88" s="32" t="s">
        <v>28</v>
      </c>
      <c r="R88" s="8">
        <v>44055</v>
      </c>
      <c r="S88" s="32" t="s">
        <v>29</v>
      </c>
    </row>
    <row r="89" spans="1:19" s="40" customFormat="1" x14ac:dyDescent="0.3">
      <c r="A89" s="32" t="s">
        <v>344</v>
      </c>
      <c r="B89" s="32" t="s">
        <v>20</v>
      </c>
      <c r="C89" s="32" t="s">
        <v>267</v>
      </c>
      <c r="D89" s="32" t="s">
        <v>22</v>
      </c>
      <c r="E89" s="37">
        <v>10000</v>
      </c>
      <c r="F89" s="38">
        <v>44032</v>
      </c>
      <c r="G89" s="39">
        <v>44032</v>
      </c>
      <c r="H89" s="39">
        <v>44212</v>
      </c>
      <c r="I89" s="56">
        <v>6</v>
      </c>
      <c r="J89" s="32" t="str">
        <f t="shared" si="1"/>
        <v>GB-CHC-515516</v>
      </c>
      <c r="K89" s="32" t="s">
        <v>268</v>
      </c>
      <c r="L89" s="23">
        <v>515516</v>
      </c>
      <c r="M89" s="22"/>
      <c r="N89" s="21" t="s">
        <v>65</v>
      </c>
      <c r="O89" s="32" t="s">
        <v>26</v>
      </c>
      <c r="P89" s="32" t="s">
        <v>27</v>
      </c>
      <c r="Q89" s="32" t="s">
        <v>28</v>
      </c>
      <c r="R89" s="8">
        <v>44055</v>
      </c>
      <c r="S89" s="32" t="s">
        <v>29</v>
      </c>
    </row>
    <row r="90" spans="1:19" s="40" customFormat="1" x14ac:dyDescent="0.3">
      <c r="A90" s="32" t="s">
        <v>345</v>
      </c>
      <c r="B90" s="32" t="s">
        <v>20</v>
      </c>
      <c r="C90" s="32" t="s">
        <v>269</v>
      </c>
      <c r="D90" s="32" t="s">
        <v>22</v>
      </c>
      <c r="E90" s="37">
        <v>10000</v>
      </c>
      <c r="F90" s="38">
        <v>44033</v>
      </c>
      <c r="G90" s="39">
        <v>44033</v>
      </c>
      <c r="H90" s="39">
        <v>44213</v>
      </c>
      <c r="I90" s="56">
        <v>6</v>
      </c>
      <c r="J90" s="32" t="str">
        <f t="shared" si="1"/>
        <v>GB-CHC-1106007</v>
      </c>
      <c r="K90" s="32" t="s">
        <v>270</v>
      </c>
      <c r="L90" s="23">
        <v>1106007</v>
      </c>
      <c r="M90" s="22"/>
      <c r="N90" s="21" t="s">
        <v>271</v>
      </c>
      <c r="O90" s="32" t="s">
        <v>26</v>
      </c>
      <c r="P90" s="32" t="s">
        <v>27</v>
      </c>
      <c r="Q90" s="32" t="s">
        <v>28</v>
      </c>
      <c r="R90" s="8">
        <v>44055</v>
      </c>
      <c r="S90" s="32" t="s">
        <v>29</v>
      </c>
    </row>
    <row r="91" spans="1:19" s="40" customFormat="1" x14ac:dyDescent="0.3">
      <c r="A91" s="32" t="s">
        <v>346</v>
      </c>
      <c r="B91" s="32" t="s">
        <v>20</v>
      </c>
      <c r="C91" s="32" t="s">
        <v>272</v>
      </c>
      <c r="D91" s="32" t="s">
        <v>22</v>
      </c>
      <c r="E91" s="37">
        <v>7000</v>
      </c>
      <c r="F91" s="38">
        <v>44033</v>
      </c>
      <c r="G91" s="39">
        <v>44033</v>
      </c>
      <c r="H91" s="39">
        <v>44213</v>
      </c>
      <c r="I91" s="56">
        <v>6</v>
      </c>
      <c r="J91" s="32" t="str">
        <f t="shared" si="1"/>
        <v>GB-CHC-1127626</v>
      </c>
      <c r="K91" s="32" t="s">
        <v>205</v>
      </c>
      <c r="L91" s="23">
        <v>1127626</v>
      </c>
      <c r="M91" s="22"/>
      <c r="N91" s="21" t="s">
        <v>55</v>
      </c>
      <c r="O91" s="32" t="s">
        <v>26</v>
      </c>
      <c r="P91" s="32" t="s">
        <v>27</v>
      </c>
      <c r="Q91" s="32" t="s">
        <v>28</v>
      </c>
      <c r="R91" s="8">
        <v>44055</v>
      </c>
      <c r="S91" s="32" t="s">
        <v>29</v>
      </c>
    </row>
    <row r="92" spans="1:19" s="40" customFormat="1" x14ac:dyDescent="0.3">
      <c r="A92" s="32" t="s">
        <v>347</v>
      </c>
      <c r="B92" s="32" t="s">
        <v>20</v>
      </c>
      <c r="C92" s="32" t="s">
        <v>366</v>
      </c>
      <c r="D92" s="32" t="s">
        <v>22</v>
      </c>
      <c r="E92" s="37">
        <v>9450</v>
      </c>
      <c r="F92" s="38">
        <v>44033</v>
      </c>
      <c r="G92" s="39">
        <v>44033</v>
      </c>
      <c r="H92" s="39">
        <v>44213</v>
      </c>
      <c r="I92" s="56">
        <v>6</v>
      </c>
      <c r="J92" s="32" t="str">
        <f t="shared" si="1"/>
        <v>GB-CHC-1169313</v>
      </c>
      <c r="K92" s="32" t="s">
        <v>273</v>
      </c>
      <c r="L92" s="23">
        <v>1169313</v>
      </c>
      <c r="M92" s="22"/>
      <c r="N92" s="21" t="s">
        <v>25</v>
      </c>
      <c r="O92" s="32" t="s">
        <v>26</v>
      </c>
      <c r="P92" s="32" t="s">
        <v>27</v>
      </c>
      <c r="Q92" s="32" t="s">
        <v>28</v>
      </c>
      <c r="R92" s="8">
        <v>44055</v>
      </c>
      <c r="S92" s="32" t="s">
        <v>29</v>
      </c>
    </row>
    <row r="93" spans="1:19" s="40" customFormat="1" x14ac:dyDescent="0.3">
      <c r="A93" s="32" t="s">
        <v>348</v>
      </c>
      <c r="B93" s="32" t="s">
        <v>20</v>
      </c>
      <c r="C93" s="32" t="s">
        <v>274</v>
      </c>
      <c r="D93" s="32" t="s">
        <v>22</v>
      </c>
      <c r="E93" s="37">
        <v>4000</v>
      </c>
      <c r="F93" s="38">
        <v>44034</v>
      </c>
      <c r="G93" s="39">
        <v>44034</v>
      </c>
      <c r="H93" s="39">
        <v>44214</v>
      </c>
      <c r="I93" s="56">
        <v>6</v>
      </c>
      <c r="J93" s="32" t="str">
        <f>"GB-SC-"&amp;L93</f>
        <v>GB-SC-SC048788</v>
      </c>
      <c r="K93" s="32" t="s">
        <v>275</v>
      </c>
      <c r="L93" s="21" t="s">
        <v>300</v>
      </c>
      <c r="M93" s="22"/>
      <c r="N93" s="21" t="s">
        <v>230</v>
      </c>
      <c r="O93" s="32" t="s">
        <v>26</v>
      </c>
      <c r="P93" s="32" t="s">
        <v>27</v>
      </c>
      <c r="Q93" s="32" t="s">
        <v>28</v>
      </c>
      <c r="R93" s="8">
        <v>44055</v>
      </c>
      <c r="S93" s="32" t="s">
        <v>29</v>
      </c>
    </row>
    <row r="94" spans="1:19" s="40" customFormat="1" x14ac:dyDescent="0.3">
      <c r="A94" s="32" t="s">
        <v>349</v>
      </c>
      <c r="B94" s="32" t="s">
        <v>20</v>
      </c>
      <c r="C94" s="32" t="s">
        <v>276</v>
      </c>
      <c r="D94" s="32" t="s">
        <v>22</v>
      </c>
      <c r="E94" s="37">
        <v>1000</v>
      </c>
      <c r="F94" s="38">
        <v>44034</v>
      </c>
      <c r="G94" s="39">
        <v>44034</v>
      </c>
      <c r="H94" s="39">
        <v>44214</v>
      </c>
      <c r="I94" s="56">
        <v>6</v>
      </c>
      <c r="J94" s="32" t="str">
        <f>"GB-CHC-"&amp;L94</f>
        <v>GB-CHC-1139132</v>
      </c>
      <c r="K94" s="32" t="s">
        <v>277</v>
      </c>
      <c r="L94" s="23">
        <v>1139132</v>
      </c>
      <c r="M94" s="22"/>
      <c r="N94" s="21" t="s">
        <v>271</v>
      </c>
      <c r="O94" s="32" t="s">
        <v>26</v>
      </c>
      <c r="P94" s="32" t="s">
        <v>27</v>
      </c>
      <c r="Q94" s="32" t="s">
        <v>28</v>
      </c>
      <c r="R94" s="8">
        <v>44055</v>
      </c>
      <c r="S94" s="32" t="s">
        <v>29</v>
      </c>
    </row>
    <row r="95" spans="1:19" s="40" customFormat="1" x14ac:dyDescent="0.3">
      <c r="A95" s="32" t="s">
        <v>350</v>
      </c>
      <c r="B95" s="32" t="s">
        <v>20</v>
      </c>
      <c r="C95" s="32" t="s">
        <v>367</v>
      </c>
      <c r="D95" s="32" t="s">
        <v>22</v>
      </c>
      <c r="E95" s="37">
        <v>21062</v>
      </c>
      <c r="F95" s="38">
        <v>44036</v>
      </c>
      <c r="G95" s="39">
        <v>44036</v>
      </c>
      <c r="H95" s="39">
        <v>44216</v>
      </c>
      <c r="I95" s="56">
        <v>6</v>
      </c>
      <c r="J95" s="32" t="str">
        <f t="shared" ref="J95:J97" si="2">"GB-CHC-"&amp;L95</f>
        <v>GB-CHC-1169255</v>
      </c>
      <c r="K95" s="32" t="s">
        <v>196</v>
      </c>
      <c r="L95" s="23">
        <v>1169255</v>
      </c>
      <c r="M95" s="22"/>
      <c r="N95" s="21" t="s">
        <v>25</v>
      </c>
      <c r="O95" s="32" t="s">
        <v>26</v>
      </c>
      <c r="P95" s="32" t="s">
        <v>27</v>
      </c>
      <c r="Q95" s="32" t="s">
        <v>28</v>
      </c>
      <c r="R95" s="8">
        <v>44055</v>
      </c>
      <c r="S95" s="32" t="s">
        <v>29</v>
      </c>
    </row>
    <row r="96" spans="1:19" s="40" customFormat="1" x14ac:dyDescent="0.3">
      <c r="A96" s="32" t="s">
        <v>351</v>
      </c>
      <c r="B96" s="32" t="s">
        <v>20</v>
      </c>
      <c r="C96" s="32" t="s">
        <v>278</v>
      </c>
      <c r="D96" s="32" t="s">
        <v>22</v>
      </c>
      <c r="E96" s="37">
        <v>17546</v>
      </c>
      <c r="F96" s="38">
        <v>44040</v>
      </c>
      <c r="G96" s="39">
        <v>44040</v>
      </c>
      <c r="H96" s="39">
        <v>44220</v>
      </c>
      <c r="I96" s="56">
        <v>6</v>
      </c>
      <c r="J96" s="32" t="str">
        <f t="shared" si="2"/>
        <v>GB-CHC-1087721</v>
      </c>
      <c r="K96" s="32" t="s">
        <v>279</v>
      </c>
      <c r="L96" s="23">
        <v>1087721</v>
      </c>
      <c r="M96" s="22"/>
      <c r="N96" s="21" t="s">
        <v>25</v>
      </c>
      <c r="O96" s="32" t="s">
        <v>26</v>
      </c>
      <c r="P96" s="32" t="s">
        <v>27</v>
      </c>
      <c r="Q96" s="32" t="s">
        <v>28</v>
      </c>
      <c r="R96" s="8">
        <v>44055</v>
      </c>
      <c r="S96" s="32" t="s">
        <v>29</v>
      </c>
    </row>
    <row r="97" spans="1:19" s="40" customFormat="1" x14ac:dyDescent="0.3">
      <c r="A97" s="32" t="s">
        <v>352</v>
      </c>
      <c r="B97" s="32" t="s">
        <v>20</v>
      </c>
      <c r="C97" s="32" t="s">
        <v>280</v>
      </c>
      <c r="D97" s="32" t="s">
        <v>22</v>
      </c>
      <c r="E97" s="37">
        <v>9990</v>
      </c>
      <c r="F97" s="38">
        <v>44041</v>
      </c>
      <c r="G97" s="39">
        <v>44041</v>
      </c>
      <c r="H97" s="39">
        <v>44221</v>
      </c>
      <c r="I97" s="56">
        <v>6</v>
      </c>
      <c r="J97" s="32" t="str">
        <f t="shared" si="2"/>
        <v>GB-CHC-1077161</v>
      </c>
      <c r="K97" s="32" t="s">
        <v>281</v>
      </c>
      <c r="L97" s="23">
        <v>1077161</v>
      </c>
      <c r="M97" s="22"/>
      <c r="N97" s="21" t="s">
        <v>25</v>
      </c>
      <c r="O97" s="32" t="s">
        <v>26</v>
      </c>
      <c r="P97" s="32" t="s">
        <v>27</v>
      </c>
      <c r="Q97" s="32" t="s">
        <v>28</v>
      </c>
      <c r="R97" s="8">
        <v>44055</v>
      </c>
      <c r="S97" s="32" t="s">
        <v>29</v>
      </c>
    </row>
    <row r="98" spans="1:19" s="40" customFormat="1" x14ac:dyDescent="0.3">
      <c r="A98" s="32" t="s">
        <v>353</v>
      </c>
      <c r="B98" s="32" t="s">
        <v>20</v>
      </c>
      <c r="C98" s="21" t="s">
        <v>282</v>
      </c>
      <c r="D98" s="32" t="s">
        <v>22</v>
      </c>
      <c r="E98" s="37">
        <v>3344</v>
      </c>
      <c r="F98" s="38">
        <v>44049</v>
      </c>
      <c r="G98" s="39">
        <v>44049</v>
      </c>
      <c r="H98" s="39">
        <v>44229</v>
      </c>
      <c r="I98" s="56">
        <v>6</v>
      </c>
      <c r="J98" s="32" t="str">
        <f>"GB-EDU-"&amp;M98</f>
        <v>GB-EDU-136802</v>
      </c>
      <c r="K98" s="32" t="s">
        <v>283</v>
      </c>
      <c r="L98" s="21"/>
      <c r="M98" s="25">
        <v>136802</v>
      </c>
      <c r="N98" s="21" t="s">
        <v>271</v>
      </c>
      <c r="O98" s="32" t="s">
        <v>26</v>
      </c>
      <c r="P98" s="32" t="s">
        <v>27</v>
      </c>
      <c r="Q98" s="32" t="s">
        <v>28</v>
      </c>
      <c r="R98" s="8">
        <v>44055</v>
      </c>
      <c r="S98" s="32" t="s">
        <v>29</v>
      </c>
    </row>
    <row r="99" spans="1:19" s="40" customFormat="1" x14ac:dyDescent="0.3">
      <c r="B99" s="32"/>
      <c r="C99" s="32"/>
      <c r="E99" s="58"/>
      <c r="F99" s="59"/>
      <c r="G99" s="59"/>
      <c r="H99" s="59"/>
      <c r="I99" s="60"/>
      <c r="M99" s="60"/>
      <c r="R99" s="3"/>
    </row>
    <row r="100" spans="1:19" s="35" customFormat="1" x14ac:dyDescent="0.3">
      <c r="B100" s="27"/>
      <c r="C100" s="27"/>
      <c r="E100" s="61"/>
      <c r="F100" s="62"/>
      <c r="G100" s="62"/>
      <c r="H100" s="62"/>
      <c r="I100" s="63"/>
      <c r="J100" s="40"/>
      <c r="M100" s="63"/>
      <c r="N100" s="40"/>
      <c r="R100" s="3"/>
    </row>
    <row r="101" spans="1:19" s="35" customFormat="1" x14ac:dyDescent="0.3">
      <c r="B101" s="27"/>
      <c r="C101" s="27"/>
      <c r="E101" s="61"/>
      <c r="F101" s="62"/>
      <c r="G101" s="62"/>
      <c r="H101" s="62"/>
      <c r="I101" s="63"/>
      <c r="J101" s="40"/>
      <c r="M101" s="63"/>
      <c r="N101" s="40"/>
      <c r="R101" s="3"/>
    </row>
    <row r="102" spans="1:19" s="35" customFormat="1" x14ac:dyDescent="0.3">
      <c r="B102" s="27"/>
      <c r="C102" s="27"/>
      <c r="E102" s="64"/>
      <c r="F102" s="62"/>
      <c r="G102" s="62"/>
      <c r="H102" s="62"/>
      <c r="I102" s="63"/>
      <c r="J102" s="40"/>
      <c r="M102" s="63"/>
      <c r="N102" s="40"/>
      <c r="R102" s="3"/>
    </row>
    <row r="103" spans="1:19" x14ac:dyDescent="0.3">
      <c r="E103" s="14"/>
    </row>
    <row r="104" spans="1:19" x14ac:dyDescent="0.3">
      <c r="E104"/>
    </row>
  </sheetData>
  <autoFilter ref="A1:S101" xr:uid="{95E1DBF7-27FE-428A-BED7-841169E2DA1A}"/>
  <phoneticPr fontId="1" type="noConversion"/>
  <conditionalFormatting sqref="A1:A1048576">
    <cfRule type="duplicateValues" dxfId="0" priority="1"/>
  </conditionalFormatting>
  <pageMargins left="0.75" right="0.75" top="1" bottom="1" header="0.5" footer="0.5"/>
  <pageSetup paperSize="9" orientation="portrait" r:id="rId1"/>
  <ignoredErrors>
    <ignoredError sqref="J65 J84 J93 J47 J52 J6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E6F77-CF11-40E4-B1ED-B5371ED35D63}">
  <dimension ref="A1:B13"/>
  <sheetViews>
    <sheetView workbookViewId="0">
      <selection activeCell="B13" sqref="B13"/>
    </sheetView>
  </sheetViews>
  <sheetFormatPr defaultRowHeight="14.4" x14ac:dyDescent="0.3"/>
  <cols>
    <col min="1" max="1" width="18.6640625" bestFit="1" customWidth="1"/>
    <col min="2" max="2" width="95.6640625" customWidth="1"/>
  </cols>
  <sheetData>
    <row r="1" spans="1:2" x14ac:dyDescent="0.3">
      <c r="A1" t="s">
        <v>284</v>
      </c>
      <c r="B1">
        <v>1.1000000000000001</v>
      </c>
    </row>
    <row r="2" spans="1:2" x14ac:dyDescent="0.3">
      <c r="A2" t="s">
        <v>1</v>
      </c>
      <c r="B2" s="11" t="s">
        <v>285</v>
      </c>
    </row>
    <row r="3" spans="1:2" ht="43.2" x14ac:dyDescent="0.3">
      <c r="A3" t="s">
        <v>2</v>
      </c>
      <c r="B3" s="12" t="s">
        <v>286</v>
      </c>
    </row>
    <row r="4" spans="1:2" x14ac:dyDescent="0.3">
      <c r="A4" t="s">
        <v>287</v>
      </c>
      <c r="B4" s="9">
        <v>43962</v>
      </c>
    </row>
    <row r="5" spans="1:2" x14ac:dyDescent="0.3">
      <c r="A5" t="s">
        <v>0</v>
      </c>
      <c r="B5" t="s">
        <v>288</v>
      </c>
    </row>
    <row r="6" spans="1:2" x14ac:dyDescent="0.3">
      <c r="A6" t="s">
        <v>289</v>
      </c>
      <c r="B6" t="s">
        <v>27</v>
      </c>
    </row>
    <row r="7" spans="1:2" ht="15.6" x14ac:dyDescent="0.3">
      <c r="A7" t="s">
        <v>290</v>
      </c>
      <c r="B7" s="7" t="s">
        <v>29</v>
      </c>
    </row>
    <row r="8" spans="1:2" x14ac:dyDescent="0.3">
      <c r="A8" t="s">
        <v>291</v>
      </c>
    </row>
    <row r="9" spans="1:2" x14ac:dyDescent="0.3">
      <c r="A9" t="s">
        <v>292</v>
      </c>
      <c r="B9" t="s">
        <v>26</v>
      </c>
    </row>
    <row r="10" spans="1:2" x14ac:dyDescent="0.3">
      <c r="A10" t="s">
        <v>293</v>
      </c>
    </row>
    <row r="11" spans="1:2" x14ac:dyDescent="0.3">
      <c r="A11" t="s">
        <v>294</v>
      </c>
    </row>
    <row r="12" spans="1:2" x14ac:dyDescent="0.3">
      <c r="A12" t="s">
        <v>295</v>
      </c>
      <c r="B12" s="10">
        <v>44075</v>
      </c>
    </row>
    <row r="13" spans="1:2" x14ac:dyDescent="0.3">
      <c r="A13" t="s">
        <v>296</v>
      </c>
      <c r="B13" t="s">
        <v>297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39DCB54033FC44FA9F89E41ECDCE518" ma:contentTypeVersion="7" ma:contentTypeDescription="Create a new document." ma:contentTypeScope="" ma:versionID="3b17c3a4f0672a59d28e427cc8c1ee31">
  <xsd:schema xmlns:xsd="http://www.w3.org/2001/XMLSchema" xmlns:xs="http://www.w3.org/2001/XMLSchema" xmlns:p="http://schemas.microsoft.com/office/2006/metadata/properties" xmlns:ns3="c5df04b6-c379-494f-84b5-9a6658ea50cf" xmlns:ns4="4d6aa52d-46a6-4e34-bbc1-a532bc4fff03" targetNamespace="http://schemas.microsoft.com/office/2006/metadata/properties" ma:root="true" ma:fieldsID="6a68d847d8b35c251f6d9c0f257595c5" ns3:_="" ns4:_="">
    <xsd:import namespace="c5df04b6-c379-494f-84b5-9a6658ea50cf"/>
    <xsd:import namespace="4d6aa52d-46a6-4e34-bbc1-a532bc4fff0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df04b6-c379-494f-84b5-9a6658ea50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6aa52d-46a6-4e34-bbc1-a532bc4fff0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B9C5B2-7EB7-4273-B737-C2CDA716370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F385847-F95B-4395-A973-881D7A70E8E3}">
  <ds:schemaRefs>
    <ds:schemaRef ds:uri="http://schemas.microsoft.com/sharepoint/v3/contenttype/forms"/>
  </ds:schemaRefs>
</ds:datastoreItem>
</file>

<file path=customXml/itemProps3.xml><?xml version="1.0" encoding="utf-8"?>
<ds:datastoreItem xmlns:ds="http://schemas.openxmlformats.org/officeDocument/2006/customXml" ds:itemID="{A018D728-13B6-47F0-BB95-218E2E4F4B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df04b6-c379-494f-84b5-9a6658ea50cf"/>
    <ds:schemaRef ds:uri="4d6aa52d-46a6-4e34-bbc1-a532bc4fff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grants</vt:lpstr>
      <vt:lpstr>Meta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Tom Mansell</cp:lastModifiedBy>
  <cp:revision/>
  <dcterms:created xsi:type="dcterms:W3CDTF">2020-03-18T17:56:04Z</dcterms:created>
  <dcterms:modified xsi:type="dcterms:W3CDTF">2020-09-01T16:21:45Z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0x010100B39DCB54033FC44FA9F89E41ECDCE518</vt:lpwstr>
  </property>
</Properties>
</file>